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RDA\1RDA Asset Liq-DDRs\Reports to be posted on ATC web site\LMIHF-DDR\"/>
    </mc:Choice>
  </mc:AlternateContent>
  <xr:revisionPtr revIDLastSave="0" documentId="13_ncr:1_{26B8C4D2-3244-4BEB-BA66-F71E3598AB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MIHF DDR ATE 2016-17" sheetId="3" r:id="rId1"/>
  </sheets>
  <definedNames>
    <definedName name="_xlnm.Print_Area" localSheetId="0">'LMIHF DDR ATE 2016-17'!$C$1:$AD$169</definedName>
    <definedName name="_xlnm.Print_Titles" localSheetId="0">'LMIHF DDR ATE 2016-17'!$C:$C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D5" i="3" s="1"/>
  <c r="F7" i="3" l="1"/>
  <c r="F8" i="3" s="1"/>
  <c r="R7" i="3"/>
  <c r="R8" i="3" s="1"/>
  <c r="S7" i="3"/>
  <c r="S8" i="3" s="1"/>
  <c r="P34" i="3"/>
  <c r="V7" i="3"/>
  <c r="V8" i="3" s="1"/>
  <c r="E34" i="3"/>
  <c r="D12" i="3"/>
  <c r="D21" i="3"/>
  <c r="G88" i="3"/>
  <c r="J7" i="3"/>
  <c r="J8" i="3" s="1"/>
  <c r="X7" i="3"/>
  <c r="X8" i="3" s="1"/>
  <c r="G34" i="3"/>
  <c r="R34" i="3"/>
  <c r="D13" i="3"/>
  <c r="D35" i="3"/>
  <c r="D36" i="3" s="1"/>
  <c r="E36" i="3"/>
  <c r="O88" i="3"/>
  <c r="H7" i="3"/>
  <c r="H8" i="3" s="1"/>
  <c r="AC34" i="3"/>
  <c r="D20" i="3"/>
  <c r="I7" i="3"/>
  <c r="I8" i="3" s="1"/>
  <c r="Q34" i="3"/>
  <c r="D26" i="3"/>
  <c r="D29" i="3"/>
  <c r="K7" i="3"/>
  <c r="K8" i="3" s="1"/>
  <c r="Y7" i="3"/>
  <c r="Y8" i="3" s="1"/>
  <c r="H34" i="3"/>
  <c r="U34" i="3"/>
  <c r="M36" i="3"/>
  <c r="W88" i="3"/>
  <c r="I34" i="3"/>
  <c r="D24" i="3"/>
  <c r="U36" i="3"/>
  <c r="D60" i="3"/>
  <c r="Z34" i="3"/>
  <c r="N7" i="3"/>
  <c r="N8" i="3" s="1"/>
  <c r="Z7" i="3"/>
  <c r="Z8" i="3" s="1"/>
  <c r="W34" i="3"/>
  <c r="P7" i="3"/>
  <c r="P8" i="3" s="1"/>
  <c r="AA7" i="3"/>
  <c r="AA8" i="3" s="1"/>
  <c r="J34" i="3"/>
  <c r="X34" i="3"/>
  <c r="D16" i="3"/>
  <c r="AC36" i="3"/>
  <c r="D43" i="3"/>
  <c r="Q7" i="3"/>
  <c r="Q8" i="3" s="1"/>
  <c r="AD7" i="3"/>
  <c r="AD8" i="3" s="1"/>
  <c r="M34" i="3"/>
  <c r="Y34" i="3"/>
  <c r="D18" i="3"/>
  <c r="O34" i="3"/>
  <c r="D19" i="3"/>
  <c r="D27" i="3"/>
  <c r="D51" i="3"/>
  <c r="D80" i="3"/>
  <c r="L7" i="3"/>
  <c r="L8" i="3" s="1"/>
  <c r="T7" i="3"/>
  <c r="T8" i="3" s="1"/>
  <c r="AB7" i="3"/>
  <c r="AB8" i="3" s="1"/>
  <c r="K34" i="3"/>
  <c r="S34" i="3"/>
  <c r="AA34" i="3"/>
  <c r="D14" i="3"/>
  <c r="D22" i="3"/>
  <c r="D30" i="3"/>
  <c r="F36" i="3"/>
  <c r="N36" i="3"/>
  <c r="V36" i="3"/>
  <c r="AD36" i="3"/>
  <c r="H88" i="3"/>
  <c r="P88" i="3"/>
  <c r="X88" i="3"/>
  <c r="D38" i="3"/>
  <c r="D46" i="3"/>
  <c r="D54" i="3"/>
  <c r="D68" i="3"/>
  <c r="D6" i="3"/>
  <c r="E7" i="3"/>
  <c r="M7" i="3"/>
  <c r="M8" i="3" s="1"/>
  <c r="U7" i="3"/>
  <c r="U8" i="3" s="1"/>
  <c r="AC7" i="3"/>
  <c r="AC8" i="3" s="1"/>
  <c r="L34" i="3"/>
  <c r="T34" i="3"/>
  <c r="AB34" i="3"/>
  <c r="D17" i="3"/>
  <c r="D25" i="3"/>
  <c r="D33" i="3"/>
  <c r="G36" i="3"/>
  <c r="O36" i="3"/>
  <c r="W36" i="3"/>
  <c r="I88" i="3"/>
  <c r="Q88" i="3"/>
  <c r="Y88" i="3"/>
  <c r="D41" i="3"/>
  <c r="D49" i="3"/>
  <c r="D28" i="3"/>
  <c r="H36" i="3"/>
  <c r="P36" i="3"/>
  <c r="X36" i="3"/>
  <c r="J88" i="3"/>
  <c r="R88" i="3"/>
  <c r="Z88" i="3"/>
  <c r="D44" i="3"/>
  <c r="D52" i="3"/>
  <c r="D55" i="3"/>
  <c r="D61" i="3"/>
  <c r="G7" i="3"/>
  <c r="G8" i="3" s="1"/>
  <c r="O7" i="3"/>
  <c r="O8" i="3" s="1"/>
  <c r="W7" i="3"/>
  <c r="W8" i="3" s="1"/>
  <c r="F34" i="3"/>
  <c r="N34" i="3"/>
  <c r="V34" i="3"/>
  <c r="AD34" i="3"/>
  <c r="D15" i="3"/>
  <c r="D23" i="3"/>
  <c r="D31" i="3"/>
  <c r="I36" i="3"/>
  <c r="Q36" i="3"/>
  <c r="Y36" i="3"/>
  <c r="K88" i="3"/>
  <c r="S88" i="3"/>
  <c r="AA88" i="3"/>
  <c r="D39" i="3"/>
  <c r="D47" i="3"/>
  <c r="D69" i="3"/>
  <c r="D73" i="3"/>
  <c r="O113" i="3"/>
  <c r="J36" i="3"/>
  <c r="R36" i="3"/>
  <c r="Z36" i="3"/>
  <c r="L88" i="3"/>
  <c r="T88" i="3"/>
  <c r="AB88" i="3"/>
  <c r="D42" i="3"/>
  <c r="D50" i="3"/>
  <c r="D72" i="3"/>
  <c r="D82" i="3"/>
  <c r="AC113" i="3"/>
  <c r="I119" i="3"/>
  <c r="K36" i="3"/>
  <c r="S36" i="3"/>
  <c r="AA36" i="3"/>
  <c r="E88" i="3"/>
  <c r="D37" i="3"/>
  <c r="M88" i="3"/>
  <c r="U88" i="3"/>
  <c r="AC88" i="3"/>
  <c r="D45" i="3"/>
  <c r="D53" i="3"/>
  <c r="D71" i="3"/>
  <c r="D81" i="3"/>
  <c r="D32" i="3"/>
  <c r="L36" i="3"/>
  <c r="T36" i="3"/>
  <c r="AB36" i="3"/>
  <c r="F88" i="3"/>
  <c r="N88" i="3"/>
  <c r="V88" i="3"/>
  <c r="AD88" i="3"/>
  <c r="D40" i="3"/>
  <c r="D48" i="3"/>
  <c r="D63" i="3"/>
  <c r="D56" i="3"/>
  <c r="D64" i="3"/>
  <c r="D85" i="3"/>
  <c r="Q113" i="3"/>
  <c r="Q119" i="3"/>
  <c r="D59" i="3"/>
  <c r="D67" i="3"/>
  <c r="D77" i="3"/>
  <c r="D87" i="3"/>
  <c r="R113" i="3"/>
  <c r="D94" i="3"/>
  <c r="D107" i="3"/>
  <c r="AD119" i="3"/>
  <c r="D62" i="3"/>
  <c r="D70" i="3"/>
  <c r="D79" i="3"/>
  <c r="S113" i="3"/>
  <c r="D97" i="3"/>
  <c r="D115" i="3"/>
  <c r="D57" i="3"/>
  <c r="D65" i="3"/>
  <c r="E113" i="3"/>
  <c r="D89" i="3"/>
  <c r="W113" i="3"/>
  <c r="D126" i="3"/>
  <c r="G113" i="3"/>
  <c r="Z113" i="3"/>
  <c r="I113" i="3"/>
  <c r="AA113" i="3"/>
  <c r="D104" i="3"/>
  <c r="D58" i="3"/>
  <c r="D66" i="3"/>
  <c r="D74" i="3"/>
  <c r="L113" i="3"/>
  <c r="AB113" i="3"/>
  <c r="D93" i="3"/>
  <c r="D96" i="3"/>
  <c r="H119" i="3"/>
  <c r="D75" i="3"/>
  <c r="D83" i="3"/>
  <c r="J113" i="3"/>
  <c r="T113" i="3"/>
  <c r="D99" i="3"/>
  <c r="D109" i="3"/>
  <c r="R119" i="3"/>
  <c r="N125" i="3"/>
  <c r="O152" i="3"/>
  <c r="D78" i="3"/>
  <c r="D86" i="3"/>
  <c r="K113" i="3"/>
  <c r="U113" i="3"/>
  <c r="D91" i="3"/>
  <c r="D101" i="3"/>
  <c r="S119" i="3"/>
  <c r="D116" i="3"/>
  <c r="Y125" i="3"/>
  <c r="D110" i="3"/>
  <c r="V119" i="3"/>
  <c r="D76" i="3"/>
  <c r="D84" i="3"/>
  <c r="M113" i="3"/>
  <c r="Y113" i="3"/>
  <c r="D102" i="3"/>
  <c r="F119" i="3"/>
  <c r="AA119" i="3"/>
  <c r="D117" i="3"/>
  <c r="D105" i="3"/>
  <c r="P119" i="3"/>
  <c r="F113" i="3"/>
  <c r="N113" i="3"/>
  <c r="V113" i="3"/>
  <c r="AD113" i="3"/>
  <c r="D92" i="3"/>
  <c r="D100" i="3"/>
  <c r="D108" i="3"/>
  <c r="J119" i="3"/>
  <c r="X119" i="3"/>
  <c r="D118" i="3"/>
  <c r="O125" i="3"/>
  <c r="AB125" i="3"/>
  <c r="Q152" i="3"/>
  <c r="D95" i="3"/>
  <c r="D103" i="3"/>
  <c r="K119" i="3"/>
  <c r="Y119" i="3"/>
  <c r="P125" i="3"/>
  <c r="AD125" i="3"/>
  <c r="V152" i="3"/>
  <c r="D131" i="3"/>
  <c r="AA158" i="3"/>
  <c r="H113" i="3"/>
  <c r="P113" i="3"/>
  <c r="X113" i="3"/>
  <c r="D90" i="3"/>
  <c r="D98" i="3"/>
  <c r="D106" i="3"/>
  <c r="N119" i="3"/>
  <c r="Z119" i="3"/>
  <c r="F125" i="3"/>
  <c r="Q125" i="3"/>
  <c r="W152" i="3"/>
  <c r="G125" i="3"/>
  <c r="T125" i="3"/>
  <c r="D121" i="3"/>
  <c r="F152" i="3"/>
  <c r="Y152" i="3"/>
  <c r="H125" i="3"/>
  <c r="V125" i="3"/>
  <c r="D123" i="3"/>
  <c r="G152" i="3"/>
  <c r="AD152" i="3"/>
  <c r="D132" i="3"/>
  <c r="I125" i="3"/>
  <c r="W125" i="3"/>
  <c r="I152" i="3"/>
  <c r="L125" i="3"/>
  <c r="X125" i="3"/>
  <c r="D124" i="3"/>
  <c r="N152" i="3"/>
  <c r="D111" i="3"/>
  <c r="L119" i="3"/>
  <c r="T119" i="3"/>
  <c r="AB119" i="3"/>
  <c r="J125" i="3"/>
  <c r="R125" i="3"/>
  <c r="Z125" i="3"/>
  <c r="J152" i="3"/>
  <c r="R152" i="3"/>
  <c r="Z152" i="3"/>
  <c r="D136" i="3"/>
  <c r="E119" i="3"/>
  <c r="D114" i="3"/>
  <c r="M119" i="3"/>
  <c r="U119" i="3"/>
  <c r="AC119" i="3"/>
  <c r="K125" i="3"/>
  <c r="S125" i="3"/>
  <c r="AA125" i="3"/>
  <c r="D122" i="3"/>
  <c r="K152" i="3"/>
  <c r="S152" i="3"/>
  <c r="AA152" i="3"/>
  <c r="D130" i="3"/>
  <c r="D138" i="3"/>
  <c r="I164" i="3"/>
  <c r="L152" i="3"/>
  <c r="T152" i="3"/>
  <c r="AB152" i="3"/>
  <c r="D133" i="3"/>
  <c r="D149" i="3"/>
  <c r="Q164" i="3"/>
  <c r="D112" i="3"/>
  <c r="G119" i="3"/>
  <c r="O119" i="3"/>
  <c r="W119" i="3"/>
  <c r="E125" i="3"/>
  <c r="D120" i="3"/>
  <c r="M125" i="3"/>
  <c r="U125" i="3"/>
  <c r="AC125" i="3"/>
  <c r="E152" i="3"/>
  <c r="D128" i="3"/>
  <c r="M152" i="3"/>
  <c r="U152" i="3"/>
  <c r="AC152" i="3"/>
  <c r="D139" i="3"/>
  <c r="D146" i="3"/>
  <c r="H158" i="3"/>
  <c r="D155" i="3"/>
  <c r="Y164" i="3"/>
  <c r="D141" i="3"/>
  <c r="I158" i="3"/>
  <c r="K158" i="3"/>
  <c r="H152" i="3"/>
  <c r="P152" i="3"/>
  <c r="X152" i="3"/>
  <c r="D129" i="3"/>
  <c r="D135" i="3"/>
  <c r="D147" i="3"/>
  <c r="S158" i="3"/>
  <c r="D163" i="3"/>
  <c r="D134" i="3"/>
  <c r="D142" i="3"/>
  <c r="D150" i="3"/>
  <c r="L158" i="3"/>
  <c r="T158" i="3"/>
  <c r="AB158" i="3"/>
  <c r="J164" i="3"/>
  <c r="R164" i="3"/>
  <c r="Z164" i="3"/>
  <c r="D137" i="3"/>
  <c r="D145" i="3"/>
  <c r="E158" i="3"/>
  <c r="D153" i="3"/>
  <c r="M158" i="3"/>
  <c r="U158" i="3"/>
  <c r="AC158" i="3"/>
  <c r="K164" i="3"/>
  <c r="S164" i="3"/>
  <c r="AA164" i="3"/>
  <c r="D161" i="3"/>
  <c r="D140" i="3"/>
  <c r="D148" i="3"/>
  <c r="F158" i="3"/>
  <c r="N158" i="3"/>
  <c r="V158" i="3"/>
  <c r="AD158" i="3"/>
  <c r="D156" i="3"/>
  <c r="L164" i="3"/>
  <c r="T164" i="3"/>
  <c r="AB164" i="3"/>
  <c r="D143" i="3"/>
  <c r="D151" i="3"/>
  <c r="G158" i="3"/>
  <c r="O158" i="3"/>
  <c r="W158" i="3"/>
  <c r="E164" i="3"/>
  <c r="D159" i="3"/>
  <c r="M164" i="3"/>
  <c r="U164" i="3"/>
  <c r="AC164" i="3"/>
  <c r="P158" i="3"/>
  <c r="X158" i="3"/>
  <c r="D154" i="3"/>
  <c r="F164" i="3"/>
  <c r="N164" i="3"/>
  <c r="V164" i="3"/>
  <c r="AD164" i="3"/>
  <c r="D162" i="3"/>
  <c r="Q158" i="3"/>
  <c r="Y158" i="3"/>
  <c r="D157" i="3"/>
  <c r="G164" i="3"/>
  <c r="O164" i="3"/>
  <c r="W164" i="3"/>
  <c r="D144" i="3"/>
  <c r="J158" i="3"/>
  <c r="R158" i="3"/>
  <c r="Z158" i="3"/>
  <c r="H164" i="3"/>
  <c r="P164" i="3"/>
  <c r="X164" i="3"/>
  <c r="D160" i="3"/>
  <c r="D125" i="3" l="1"/>
  <c r="AD127" i="3"/>
  <c r="AD166" i="3" s="1"/>
  <c r="Q127" i="3"/>
  <c r="Q165" i="3" s="1"/>
  <c r="W127" i="3"/>
  <c r="W165" i="3" s="1"/>
  <c r="D158" i="3"/>
  <c r="AA127" i="3"/>
  <c r="AA166" i="3" s="1"/>
  <c r="J127" i="3"/>
  <c r="J166" i="3" s="1"/>
  <c r="V127" i="3"/>
  <c r="V165" i="3" s="1"/>
  <c r="K127" i="3"/>
  <c r="K165" i="3" s="1"/>
  <c r="H127" i="3"/>
  <c r="H165" i="3" s="1"/>
  <c r="T127" i="3"/>
  <c r="T166" i="3" s="1"/>
  <c r="Y127" i="3"/>
  <c r="Y165" i="3" s="1"/>
  <c r="X127" i="3"/>
  <c r="X165" i="3" s="1"/>
  <c r="O127" i="3"/>
  <c r="O165" i="3" s="1"/>
  <c r="N127" i="3"/>
  <c r="N165" i="3" s="1"/>
  <c r="M127" i="3"/>
  <c r="M165" i="3" s="1"/>
  <c r="AB127" i="3"/>
  <c r="AB166" i="3" s="1"/>
  <c r="I127" i="3"/>
  <c r="I165" i="3" s="1"/>
  <c r="E127" i="3"/>
  <c r="E165" i="3" s="1"/>
  <c r="L127" i="3"/>
  <c r="L166" i="3" s="1"/>
  <c r="Z127" i="3"/>
  <c r="Z166" i="3" s="1"/>
  <c r="F127" i="3"/>
  <c r="F165" i="3" s="1"/>
  <c r="U127" i="3"/>
  <c r="U166" i="3" s="1"/>
  <c r="P127" i="3"/>
  <c r="P166" i="3" s="1"/>
  <c r="R127" i="3"/>
  <c r="R165" i="3" s="1"/>
  <c r="AC127" i="3"/>
  <c r="AC165" i="3" s="1"/>
  <c r="G127" i="3"/>
  <c r="G165" i="3" s="1"/>
  <c r="S127" i="3"/>
  <c r="S166" i="3" s="1"/>
  <c r="D119" i="3"/>
  <c r="AA165" i="3"/>
  <c r="AD165" i="3"/>
  <c r="Z165" i="3"/>
  <c r="D152" i="3"/>
  <c r="D113" i="3"/>
  <c r="D88" i="3"/>
  <c r="D34" i="3"/>
  <c r="D164" i="3"/>
  <c r="D7" i="3"/>
  <c r="E8" i="3"/>
  <c r="D8" i="3" s="1"/>
  <c r="K166" i="3" l="1"/>
  <c r="K167" i="3" s="1"/>
  <c r="V166" i="3"/>
  <c r="V167" i="3" s="1"/>
  <c r="H166" i="3"/>
  <c r="H167" i="3" s="1"/>
  <c r="J165" i="3"/>
  <c r="J167" i="3" s="1"/>
  <c r="Q166" i="3"/>
  <c r="Q167" i="3" s="1"/>
  <c r="O166" i="3"/>
  <c r="O167" i="3" s="1"/>
  <c r="F166" i="3"/>
  <c r="F167" i="3" s="1"/>
  <c r="AC166" i="3"/>
  <c r="AC167" i="3" s="1"/>
  <c r="X166" i="3"/>
  <c r="X167" i="3" s="1"/>
  <c r="D127" i="3"/>
  <c r="D166" i="3" s="1"/>
  <c r="W166" i="3"/>
  <c r="W167" i="3" s="1"/>
  <c r="N166" i="3"/>
  <c r="N167" i="3" s="1"/>
  <c r="G166" i="3"/>
  <c r="G167" i="3" s="1"/>
  <c r="Y166" i="3"/>
  <c r="Y167" i="3" s="1"/>
  <c r="T165" i="3"/>
  <c r="T167" i="3" s="1"/>
  <c r="E166" i="3"/>
  <c r="E167" i="3" s="1"/>
  <c r="I166" i="3"/>
  <c r="I167" i="3" s="1"/>
  <c r="AB165" i="3"/>
  <c r="AB167" i="3" s="1"/>
  <c r="P165" i="3"/>
  <c r="P167" i="3" s="1"/>
  <c r="M166" i="3"/>
  <c r="M167" i="3" s="1"/>
  <c r="R166" i="3"/>
  <c r="R167" i="3" s="1"/>
  <c r="U165" i="3"/>
  <c r="U167" i="3" s="1"/>
  <c r="L165" i="3"/>
  <c r="L167" i="3" s="1"/>
  <c r="Z167" i="3"/>
  <c r="AD167" i="3"/>
  <c r="S165" i="3"/>
  <c r="S167" i="3" s="1"/>
  <c r="AA167" i="3"/>
  <c r="D165" i="3" l="1"/>
  <c r="D167" i="3" s="1"/>
</calcChain>
</file>

<file path=xl/sharedStrings.xml><?xml version="1.0" encoding="utf-8"?>
<sst xmlns="http://schemas.openxmlformats.org/spreadsheetml/2006/main" count="470" uniqueCount="292">
  <si>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</si>
  <si>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</si>
  <si>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</si>
  <si>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</si>
  <si>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</si>
  <si>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</si>
  <si>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</si>
  <si>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</si>
  <si>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</si>
  <si>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</si>
  <si>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</si>
  <si>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</si>
  <si>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</si>
  <si>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</si>
  <si>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</si>
  <si>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</si>
  <si>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</si>
  <si>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</si>
  <si>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</si>
  <si>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</si>
  <si>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</si>
  <si>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</si>
  <si>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</si>
  <si>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</si>
  <si>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</si>
  <si>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</si>
  <si>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</si>
  <si>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Redevelopment Agency (RDA): </t>
  </si>
  <si>
    <t>Countywide Totals</t>
  </si>
  <si>
    <t>LMIHF Remittances:</t>
  </si>
  <si>
    <t>Total SA was Ordered to Remit</t>
  </si>
  <si>
    <t>Total SA Actually Remitted (Includes interest amount to be remitted)</t>
  </si>
  <si>
    <t>Total Remittances</t>
  </si>
  <si>
    <t>Difference Between Total Ordered and Total Actually Remitted</t>
  </si>
  <si>
    <t>Distribution of LMIHF Remittances:</t>
  </si>
  <si>
    <t>ATE Type</t>
  </si>
  <si>
    <t>ATE Code</t>
  </si>
  <si>
    <t>ATE Name</t>
  </si>
  <si>
    <t>City</t>
  </si>
  <si>
    <t>CC02-GA01</t>
  </si>
  <si>
    <t>CITY OF ADELANTO</t>
  </si>
  <si>
    <t>CC03-GA01</t>
  </si>
  <si>
    <t>CITY OF APPLE VALLEY</t>
  </si>
  <si>
    <t>CC04-GA01</t>
  </si>
  <si>
    <t>CITY OF BARSTOW</t>
  </si>
  <si>
    <t>CC04-GA02</t>
  </si>
  <si>
    <t>CITY OF BARSTOW-PARK</t>
  </si>
  <si>
    <t>CC08-GA01</t>
  </si>
  <si>
    <t>CITY OF CHINO</t>
  </si>
  <si>
    <t>CC10-GA01</t>
  </si>
  <si>
    <t>CITY OF COLTON</t>
  </si>
  <si>
    <t>CC12-GA01</t>
  </si>
  <si>
    <t>CITY OF FONTANA</t>
  </si>
  <si>
    <t>CC12-GA02</t>
  </si>
  <si>
    <t>CITY OF FONTANA VEHICLE PKG</t>
  </si>
  <si>
    <t>CC14-GA01</t>
  </si>
  <si>
    <t>CITY OF GRAND TERRACE</t>
  </si>
  <si>
    <t>CC15-GA01</t>
  </si>
  <si>
    <t>CITY OF HIGHLAND</t>
  </si>
  <si>
    <t>CC16-GA01</t>
  </si>
  <si>
    <t>CITY OF LOMA LINDA</t>
  </si>
  <si>
    <t>CC17-GA01</t>
  </si>
  <si>
    <t>CITY OF HESPERIA</t>
  </si>
  <si>
    <t>CC18-GA01</t>
  </si>
  <si>
    <t>CITY OF MONTCLAIR</t>
  </si>
  <si>
    <t>CC22-GA01</t>
  </si>
  <si>
    <t>CITY OF ONTARIO</t>
  </si>
  <si>
    <t>CC24-GA01</t>
  </si>
  <si>
    <t>CITY OF RANCHO CUCAMONGA</t>
  </si>
  <si>
    <t>CC28-GA01</t>
  </si>
  <si>
    <t>CITY OF RIALTO</t>
  </si>
  <si>
    <t>CC30-GA01</t>
  </si>
  <si>
    <t>CITY OF SAN BERNARDINO</t>
  </si>
  <si>
    <t>CC31-GA01</t>
  </si>
  <si>
    <t>CITY OF TWENTYNINE PALMS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</si>
  <si>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</si>
  <si>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</si>
  <si>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</si>
  <si>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</si>
  <si>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</si>
  <si>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</si>
  <si>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CC38-GA01</t>
  </si>
  <si>
    <t>TOWN OF YUCCA VALLEY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</si>
  <si>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</si>
  <si>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</si>
  <si>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</si>
  <si>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</si>
  <si>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</si>
  <si>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</si>
  <si>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</si>
  <si>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</si>
  <si>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</si>
  <si>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</si>
  <si>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</si>
  <si>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</si>
  <si>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</si>
  <si>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</si>
  <si>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</si>
  <si>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</si>
  <si>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</si>
  <si>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</si>
  <si>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</si>
  <si>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</si>
  <si>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</si>
  <si>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</si>
  <si>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</si>
  <si>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</si>
  <si>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</si>
  <si>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</si>
  <si>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CS12-GA01</t>
  </si>
  <si>
    <t>FONTANA FIRE PROTECTION DISTRICT</t>
  </si>
  <si>
    <t>CS17-GA01</t>
  </si>
  <si>
    <t>HESPERIA FIRE PROTECTION DISTRICT</t>
  </si>
  <si>
    <t>CS18-GA01</t>
  </si>
  <si>
    <t>HESPERIA WATER DISTRICT</t>
  </si>
  <si>
    <t>CS24-GA01</t>
  </si>
  <si>
    <t>RANCHO CUCAMONGA FIRE DISTRICT</t>
  </si>
  <si>
    <t>CS33-GA01</t>
  </si>
  <si>
    <t>VICTORVILLE WATER DISTRICT IMP DIST 1</t>
  </si>
  <si>
    <t>CS37-GI01</t>
  </si>
  <si>
    <t>VICTORVILLE STREET LIGHT DISTRICT L &amp; I</t>
  </si>
  <si>
    <t>UD25-GA01</t>
  </si>
  <si>
    <t>CSA 40 - ELEPHANT MOUNTAIN</t>
  </si>
  <si>
    <t>UD44-GA01</t>
  </si>
  <si>
    <t>CSA 60 - VICTORVILLE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</si>
  <si>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</si>
  <si>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</si>
  <si>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</si>
  <si>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</si>
  <si>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</si>
  <si>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</si>
  <si>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</si>
  <si>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</si>
  <si>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</si>
  <si>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</si>
  <si>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UF01-GA04</t>
  </si>
  <si>
    <t>SAN BDNO CNTY FIRE PROTECT DISTRICT-SOUTH DESERT SERVICE AREA</t>
  </si>
  <si>
    <t>UF01-GA05</t>
  </si>
  <si>
    <t>SAN BDNO CNTY FIRE PROTECT DISTRICT-SBCFPD-ADMIN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</si>
  <si>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</si>
  <si>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</si>
  <si>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</si>
  <si>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</si>
  <si>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</si>
  <si>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</si>
  <si>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</si>
  <si>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</si>
  <si>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VP02-GA01</t>
  </si>
  <si>
    <t>HESPERIA PARK DISTRICT</t>
  </si>
  <si>
    <t>WC08-GI01</t>
  </si>
  <si>
    <t>LAKE ARROWHEAD CSD L &amp; I</t>
  </si>
  <si>
    <t>WF01-GA01</t>
  </si>
  <si>
    <t>APPLE VALLEY FIRE PROTECTION DIST</t>
  </si>
  <si>
    <t>WF07-GA02</t>
  </si>
  <si>
    <t>CHINO VALLEY INDEPENDENT FIRE DIST INCORPORATED ARE</t>
  </si>
  <si>
    <t>WF07-GA03</t>
  </si>
  <si>
    <t>CHINO VALLEY INDEPENDENT FIRE DIST CHINO AREA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</si>
  <si>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</si>
  <si>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</si>
  <si>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</si>
  <si>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</si>
  <si>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</si>
  <si>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</si>
  <si>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</si>
  <si>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</si>
  <si>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</si>
  <si>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</si>
  <si>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</si>
  <si>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</si>
  <si>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</si>
  <si>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</si>
  <si>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</si>
  <si>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</si>
  <si>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</si>
  <si>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</si>
  <si>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</si>
  <si>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</si>
  <si>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</si>
  <si>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</si>
  <si>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WW15-GA01</t>
  </si>
  <si>
    <t>HI-DESERT CO WATER DISTRICT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</si>
  <si>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</si>
  <si>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</si>
  <si>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</si>
  <si>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</si>
  <si>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</si>
  <si>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</si>
  <si>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</si>
  <si>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</si>
  <si>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</si>
  <si>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</si>
  <si>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</si>
  <si>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</si>
  <si>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</si>
  <si>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</si>
  <si>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</si>
  <si>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</si>
  <si>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</si>
  <si>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</si>
  <si>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</si>
  <si>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</si>
  <si>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</si>
  <si>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</si>
  <si>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</si>
  <si>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</si>
  <si>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</si>
  <si>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</si>
  <si>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 DIST</t>
  </si>
  <si>
    <t>SE44-GA01</t>
  </si>
  <si>
    <t>ONTARIO-MONTCLAIR ELEM SCH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</si>
  <si>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</si>
  <si>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</si>
  <si>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</si>
  <si>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</si>
  <si>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</si>
  <si>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</si>
  <si>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SU06-GA01</t>
  </si>
  <si>
    <t>APPLE VALLEY UNIFIED SCHOOL DIST</t>
  </si>
  <si>
    <t>SU10-GA01</t>
  </si>
  <si>
    <t>BARSTOW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</si>
  <si>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</si>
  <si>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</si>
  <si>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</si>
  <si>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</si>
  <si>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</si>
  <si>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</si>
  <si>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SU32-GA01</t>
  </si>
  <si>
    <t>HESPERIA UNIFIED SCHOOL DISTRICT</t>
  </si>
  <si>
    <t>SU36-GA01</t>
  </si>
  <si>
    <t>MORONGO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</si>
  <si>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</si>
  <si>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</si>
  <si>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</si>
  <si>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</si>
  <si>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</si>
  <si>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</si>
  <si>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</si>
  <si>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</si>
  <si>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SU58-GA01</t>
  </si>
  <si>
    <t>SNOWLINE JOINT UNIFIED SCHOOL DIST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</si>
  <si>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</si>
  <si>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</si>
  <si>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</si>
  <si>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</si>
  <si>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</si>
  <si>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</si>
  <si>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</si>
  <si>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</si>
  <si>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</si>
  <si>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</si>
  <si>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</si>
  <si>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</si>
  <si>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</si>
  <si>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</si>
  <si>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</si>
  <si>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</si>
  <si>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</si>
  <si>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</si>
  <si>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</si>
  <si>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</si>
  <si>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</si>
  <si>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</si>
  <si>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</si>
  <si>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</si>
  <si>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</si>
  <si>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</si>
  <si>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</si>
  <si>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</si>
  <si>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</si>
  <si>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</si>
  <si>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</si>
  <si>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</si>
  <si>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ERAF</t>
  </si>
  <si>
    <t>AB02-GA01</t>
  </si>
  <si>
    <t xml:space="preserve">EDUCATION REVENUE AUGMENTATION FUND </t>
  </si>
  <si>
    <t>ERAF Total</t>
  </si>
  <si>
    <t>Total ERAF (Please break out the ERAF amounts into the following categories if this information is readily available):</t>
  </si>
  <si>
    <t>K-12 ERAF</t>
  </si>
  <si>
    <t>K-12 ERAF Total</t>
  </si>
  <si>
    <t>ERAF - K-12</t>
  </si>
  <si>
    <t>Comm Coll ERAF</t>
  </si>
  <si>
    <t>Comm Coll ERAF Total</t>
  </si>
  <si>
    <t>ERAF - Community Colleges</t>
  </si>
  <si>
    <t>COE ERAF</t>
  </si>
  <si>
    <t>COE ERAF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</si>
  <si>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</si>
  <si>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</si>
  <si>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</si>
  <si>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</si>
  <si>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Comments (Optional):</t>
  </si>
  <si>
    <r>
      <rPr>
        <b/>
        <sz val="14"/>
        <rFont val="Arial"/>
        <family val="2"/>
      </rPr>
      <t>Low-and-Moderate Income Housing Fund (LMIHF) Due Diligence Review (DDR) Remittances Paid in Fiscal Year 2016-17
Payments Occurring from July 1, 2016 to June 30, 2017</t>
    </r>
    <r>
      <rPr>
        <sz val="10"/>
        <rFont val="Arial"/>
        <family val="2"/>
      </rPr>
      <t xml:space="preserve">
(Report all Values in Whole Dollars)</t>
    </r>
  </si>
  <si>
    <t>Balance of installment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</si>
</sst>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indent="2"/>
    </xf>
    <xf numFmtId="41" fontId="3" fillId="0" borderId="0" xfId="0" applyNumberFormat="1" applyFont="1" applyFill="1" applyAlignment="1">
      <alignment horizontal="left" indent="2"/>
    </xf>
    <xf numFmtId="0" fontId="5" fillId="0" borderId="0" xfId="0" applyFont="1"/>
    <xf numFmtId="41" fontId="3" fillId="2" borderId="2" xfId="0" applyNumberFormat="1" applyFont="1" applyFill="1" applyBorder="1" applyAlignment="1">
      <alignment horizontal="left" indent="2"/>
    </xf>
    <xf numFmtId="41" fontId="5" fillId="2" borderId="2" xfId="0" applyNumberFormat="1" applyFont="1" applyFill="1" applyBorder="1" applyAlignment="1"/>
    <xf numFmtId="41" fontId="3" fillId="3" borderId="3" xfId="0" applyNumberFormat="1" applyFont="1" applyFill="1" applyBorder="1" applyAlignment="1">
      <alignment horizontal="left" indent="2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41" fontId="6" fillId="4" borderId="2" xfId="1" applyNumberFormat="1" applyFont="1" applyFill="1" applyBorder="1" applyAlignment="1"/>
    <xf numFmtId="0" fontId="3" fillId="0" borderId="0" xfId="0" applyFont="1" applyFill="1" applyAlignment="1">
      <alignment wrapText="1"/>
    </xf>
    <xf numFmtId="41" fontId="2" fillId="5" borderId="0" xfId="1" applyNumberFormat="1" applyFont="1" applyFill="1" applyBorder="1" applyAlignment="1"/>
    <xf numFmtId="0" fontId="3" fillId="0" borderId="0" xfId="0" applyFont="1" applyFill="1" applyBorder="1" applyAlignment="1">
      <alignment wrapText="1"/>
    </xf>
    <xf numFmtId="164" fontId="2" fillId="5" borderId="1" xfId="1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0" applyFont="1" applyAlignment="1">
      <alignment wrapText="1"/>
    </xf>
    <xf numFmtId="41" fontId="6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6" fillId="0" borderId="0" xfId="0" applyNumberFormat="1" applyFont="1" applyBorder="1" applyAlignment="1"/>
    <xf numFmtId="41" fontId="2" fillId="0" borderId="0" xfId="0" applyNumberFormat="1" applyFont="1" applyBorder="1" applyAlignment="1"/>
    <xf numFmtId="0" fontId="5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D195"/>
  <sheetViews>
    <sheetView tabSelected="1" topLeftCell="B1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D1" sqref="D1:L1"/>
    </sheetView>
  </sheetViews>
  <sheetFormatPr defaultRowHeight="14.25" outlineLevelRow="2" x14ac:dyDescent="0.2"/>
  <cols>
    <col min="1" max="1" width="22" style="1" hidden="1" customWidth="1"/>
    <col min="2" max="2" width="11.5703125" style="1" customWidth="1"/>
    <col min="3" max="3" width="82" style="2" customWidth="1"/>
    <col min="4" max="4" width="25.85546875" style="31" customWidth="1"/>
    <col min="5" max="8" width="21.42578125" style="32" customWidth="1"/>
    <col min="9" max="30" width="21.42578125" style="1" customWidth="1"/>
    <col min="31" max="16384" width="9.140625" style="1"/>
  </cols>
  <sheetData>
    <row r="1" spans="1:30" ht="69.75" customHeight="1" x14ac:dyDescent="0.2">
      <c r="D1" s="35" t="s">
        <v>290</v>
      </c>
      <c r="E1" s="35"/>
      <c r="F1" s="35"/>
      <c r="G1" s="35"/>
      <c r="H1" s="35"/>
      <c r="I1" s="35"/>
      <c r="J1" s="35"/>
      <c r="K1" s="35"/>
      <c r="L1" s="35"/>
    </row>
    <row r="2" spans="1:30" ht="19.5" customHeight="1" x14ac:dyDescent="0.25">
      <c r="C2" s="36" t="s">
        <v>26</v>
      </c>
      <c r="D2" s="36"/>
      <c r="E2" s="36"/>
      <c r="F2" s="36"/>
      <c r="G2" s="36"/>
      <c r="H2" s="36"/>
    </row>
    <row r="3" spans="1:30" ht="36.75" customHeight="1" x14ac:dyDescent="0.25">
      <c r="C3" s="3" t="s">
        <v>27</v>
      </c>
      <c r="D3" s="4" t="s">
        <v>28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  <c r="S3" s="5" t="s">
        <v>14</v>
      </c>
      <c r="T3" s="5" t="s">
        <v>15</v>
      </c>
      <c r="U3" s="5" t="s">
        <v>16</v>
      </c>
      <c r="V3" s="5" t="s">
        <v>17</v>
      </c>
      <c r="W3" s="5" t="s">
        <v>18</v>
      </c>
      <c r="X3" s="5" t="s">
        <v>19</v>
      </c>
      <c r="Y3" s="5" t="s">
        <v>20</v>
      </c>
      <c r="Z3" s="5" t="s">
        <v>21</v>
      </c>
      <c r="AA3" s="5" t="s">
        <v>22</v>
      </c>
      <c r="AB3" s="5" t="s">
        <v>23</v>
      </c>
      <c r="AC3" s="5" t="s">
        <v>24</v>
      </c>
      <c r="AD3" s="5" t="s">
        <v>25</v>
      </c>
    </row>
    <row r="4" spans="1:30" ht="21" customHeight="1" x14ac:dyDescent="0.2"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7.100000000000001" customHeight="1" x14ac:dyDescent="0.2">
      <c r="C5" s="7" t="s">
        <v>30</v>
      </c>
      <c r="D5" s="8">
        <f>SUM(E5:AD5)</f>
        <v>1417113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285690</v>
      </c>
      <c r="S5" s="8"/>
      <c r="T5" s="8"/>
      <c r="U5" s="8"/>
      <c r="V5" s="8"/>
      <c r="W5" s="8">
        <f>1231423-100000</f>
        <v>1131423</v>
      </c>
      <c r="X5" s="8"/>
      <c r="Y5" s="8"/>
      <c r="Z5" s="8"/>
      <c r="AA5" s="8"/>
      <c r="AB5" s="8"/>
      <c r="AC5" s="8"/>
      <c r="AD5" s="8"/>
    </row>
    <row r="6" spans="1:30" ht="17.100000000000001" customHeight="1" x14ac:dyDescent="0.2">
      <c r="C6" s="7" t="s">
        <v>31</v>
      </c>
      <c r="D6" s="8">
        <f>SUM(E6:AD6)</f>
        <v>1131422.9999999998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1131422.9999999998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</row>
    <row r="7" spans="1:30" ht="18" customHeight="1" thickBot="1" x14ac:dyDescent="0.3">
      <c r="C7" s="9" t="s">
        <v>32</v>
      </c>
      <c r="D7" s="10">
        <f>SUM(E7:AD7)</f>
        <v>1131422.9999999998</v>
      </c>
      <c r="E7" s="11">
        <f t="shared" ref="E7:AD7" si="0">E6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1131422.9999999998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</row>
    <row r="8" spans="1:30" ht="17.100000000000001" customHeight="1" thickTop="1" x14ac:dyDescent="0.2">
      <c r="C8" s="7" t="s">
        <v>33</v>
      </c>
      <c r="D8" s="12">
        <f>SUM(E8:AD8)</f>
        <v>-285690</v>
      </c>
      <c r="E8" s="12">
        <f t="shared" ref="E8:AD8" si="1">E7-E5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-285690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</row>
    <row r="9" spans="1:30" ht="17.100000000000001" customHeight="1" x14ac:dyDescent="0.25">
      <c r="C9" s="9"/>
      <c r="D9" s="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21.75" customHeight="1" x14ac:dyDescent="0.25">
      <c r="C10" s="14" t="s">
        <v>34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hidden="1" x14ac:dyDescent="0.25">
      <c r="A11" s="1" t="s">
        <v>35</v>
      </c>
      <c r="B11" s="1" t="s">
        <v>36</v>
      </c>
      <c r="C11" s="1" t="s">
        <v>37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6.5" hidden="1" customHeight="1" outlineLevel="2" x14ac:dyDescent="0.2">
      <c r="A12" s="1" t="s">
        <v>38</v>
      </c>
      <c r="B12" s="1" t="s">
        <v>39</v>
      </c>
      <c r="C12" s="1" t="s">
        <v>40</v>
      </c>
      <c r="D12" s="15">
        <f t="shared" ref="D12:D33" si="2">SUM(E12:AD12)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16.5" hidden="1" customHeight="1" outlineLevel="2" x14ac:dyDescent="0.2">
      <c r="A13" s="1" t="s">
        <v>38</v>
      </c>
      <c r="B13" s="1" t="s">
        <v>41</v>
      </c>
      <c r="C13" s="1" t="s">
        <v>42</v>
      </c>
      <c r="D13" s="15">
        <f t="shared" si="2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ht="16.5" hidden="1" customHeight="1" outlineLevel="2" x14ac:dyDescent="0.2">
      <c r="A14" s="1" t="s">
        <v>38</v>
      </c>
      <c r="B14" s="1" t="s">
        <v>43</v>
      </c>
      <c r="C14" s="1" t="s">
        <v>44</v>
      </c>
      <c r="D14" s="15">
        <f t="shared" si="2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16.5" hidden="1" customHeight="1" outlineLevel="2" x14ac:dyDescent="0.2">
      <c r="A15" s="1" t="s">
        <v>38</v>
      </c>
      <c r="B15" s="1" t="s">
        <v>45</v>
      </c>
      <c r="C15" s="1" t="s">
        <v>46</v>
      </c>
      <c r="D15" s="15">
        <f t="shared" si="2"/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ht="16.5" hidden="1" customHeight="1" outlineLevel="2" x14ac:dyDescent="0.2">
      <c r="A16" s="1" t="s">
        <v>38</v>
      </c>
      <c r="B16" s="1" t="s">
        <v>47</v>
      </c>
      <c r="C16" s="1" t="s">
        <v>48</v>
      </c>
      <c r="D16" s="15">
        <f t="shared" si="2"/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ht="16.5" hidden="1" customHeight="1" outlineLevel="2" x14ac:dyDescent="0.2">
      <c r="A17" s="1" t="s">
        <v>38</v>
      </c>
      <c r="B17" s="1" t="s">
        <v>49</v>
      </c>
      <c r="C17" s="1" t="s">
        <v>50</v>
      </c>
      <c r="D17" s="15">
        <f t="shared" si="2"/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16.5" hidden="1" customHeight="1" outlineLevel="2" x14ac:dyDescent="0.2">
      <c r="A18" s="1" t="s">
        <v>38</v>
      </c>
      <c r="B18" s="1" t="s">
        <v>51</v>
      </c>
      <c r="C18" s="1" t="s">
        <v>52</v>
      </c>
      <c r="D18" s="15">
        <f t="shared" si="2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</row>
    <row r="19" spans="1:30" ht="16.5" hidden="1" customHeight="1" outlineLevel="2" x14ac:dyDescent="0.2">
      <c r="A19" s="1" t="s">
        <v>38</v>
      </c>
      <c r="B19" s="1" t="s">
        <v>53</v>
      </c>
      <c r="C19" s="1" t="s">
        <v>54</v>
      </c>
      <c r="D19" s="15">
        <f t="shared" si="2"/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</row>
    <row r="20" spans="1:30" ht="16.5" hidden="1" customHeight="1" outlineLevel="2" x14ac:dyDescent="0.2">
      <c r="A20" s="1" t="s">
        <v>38</v>
      </c>
      <c r="B20" s="1" t="s">
        <v>55</v>
      </c>
      <c r="C20" s="1" t="s">
        <v>56</v>
      </c>
      <c r="D20" s="15">
        <f t="shared" si="2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16.5" hidden="1" customHeight="1" outlineLevel="2" x14ac:dyDescent="0.2">
      <c r="A21" s="1" t="s">
        <v>38</v>
      </c>
      <c r="B21" s="1" t="s">
        <v>57</v>
      </c>
      <c r="C21" s="1" t="s">
        <v>58</v>
      </c>
      <c r="D21" s="15">
        <f t="shared" si="2"/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16.5" hidden="1" customHeight="1" outlineLevel="2" x14ac:dyDescent="0.2">
      <c r="A22" s="1" t="s">
        <v>38</v>
      </c>
      <c r="B22" s="1" t="s">
        <v>59</v>
      </c>
      <c r="C22" s="1" t="s">
        <v>60</v>
      </c>
      <c r="D22" s="15">
        <f t="shared" si="2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16.5" hidden="1" customHeight="1" outlineLevel="2" x14ac:dyDescent="0.2">
      <c r="A23" s="1" t="s">
        <v>38</v>
      </c>
      <c r="B23" s="1" t="s">
        <v>61</v>
      </c>
      <c r="C23" s="1" t="s">
        <v>62</v>
      </c>
      <c r="D23" s="15">
        <f t="shared" si="2"/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16.5" hidden="1" customHeight="1" outlineLevel="2" x14ac:dyDescent="0.2">
      <c r="A24" s="1" t="s">
        <v>38</v>
      </c>
      <c r="B24" s="1" t="s">
        <v>63</v>
      </c>
      <c r="C24" s="1" t="s">
        <v>64</v>
      </c>
      <c r="D24" s="15">
        <f t="shared" si="2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16.5" hidden="1" customHeight="1" outlineLevel="2" x14ac:dyDescent="0.2">
      <c r="A25" s="1" t="s">
        <v>38</v>
      </c>
      <c r="B25" s="1" t="s">
        <v>65</v>
      </c>
      <c r="C25" s="1" t="s">
        <v>66</v>
      </c>
      <c r="D25" s="15">
        <f t="shared" si="2"/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16.5" hidden="1" customHeight="1" outlineLevel="2" x14ac:dyDescent="0.2">
      <c r="A26" s="1" t="s">
        <v>38</v>
      </c>
      <c r="B26" s="1" t="s">
        <v>67</v>
      </c>
      <c r="C26" s="1" t="s">
        <v>68</v>
      </c>
      <c r="D26" s="15">
        <f t="shared" si="2"/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16.5" hidden="1" customHeight="1" outlineLevel="2" x14ac:dyDescent="0.2">
      <c r="A27" s="1" t="s">
        <v>38</v>
      </c>
      <c r="B27" s="1" t="s">
        <v>69</v>
      </c>
      <c r="C27" s="1" t="s">
        <v>70</v>
      </c>
      <c r="D27" s="15">
        <f t="shared" si="2"/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16.5" hidden="1" customHeight="1" outlineLevel="2" x14ac:dyDescent="0.2">
      <c r="B28" s="1" t="s">
        <v>71</v>
      </c>
      <c r="C28" s="1" t="s">
        <v>72</v>
      </c>
      <c r="D28" s="15">
        <f t="shared" si="2"/>
        <v>194162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194162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16.5" hidden="1" customHeight="1" outlineLevel="2" x14ac:dyDescent="0.2">
      <c r="A29" s="1" t="s">
        <v>38</v>
      </c>
      <c r="B29" s="1" t="s">
        <v>73</v>
      </c>
      <c r="C29" s="1" t="s">
        <v>74</v>
      </c>
      <c r="D29" s="15">
        <f t="shared" si="2"/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16.5" hidden="1" customHeight="1" outlineLevel="2" x14ac:dyDescent="0.2">
      <c r="A30" s="1" t="s">
        <v>38</v>
      </c>
      <c r="B30" s="1" t="s">
        <v>75</v>
      </c>
      <c r="C30" s="1" t="s">
        <v>76</v>
      </c>
      <c r="D30" s="15">
        <f t="shared" si="2"/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16.5" hidden="1" customHeight="1" outlineLevel="2" x14ac:dyDescent="0.2">
      <c r="A31" s="1" t="s">
        <v>38</v>
      </c>
      <c r="B31" s="1" t="s">
        <v>77</v>
      </c>
      <c r="C31" s="1" t="s">
        <v>78</v>
      </c>
      <c r="D31" s="15">
        <f t="shared" si="2"/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16.5" hidden="1" customHeight="1" outlineLevel="2" x14ac:dyDescent="0.2">
      <c r="A32" s="1" t="s">
        <v>38</v>
      </c>
      <c r="B32" s="1" t="s">
        <v>79</v>
      </c>
      <c r="C32" s="1" t="s">
        <v>80</v>
      </c>
      <c r="D32" s="15">
        <f t="shared" si="2"/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16.5" hidden="1" customHeight="1" outlineLevel="2" x14ac:dyDescent="0.2">
      <c r="A33" s="1" t="s">
        <v>38</v>
      </c>
      <c r="B33" s="1" t="s">
        <v>81</v>
      </c>
      <c r="C33" s="1" t="s">
        <v>82</v>
      </c>
      <c r="D33" s="15">
        <f t="shared" si="2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16.5" customHeight="1" outlineLevel="1" collapsed="1" x14ac:dyDescent="0.2">
      <c r="A34" s="6" t="s">
        <v>83</v>
      </c>
      <c r="C34" s="17" t="s">
        <v>84</v>
      </c>
      <c r="D34" s="15">
        <f t="shared" ref="D34:AD34" si="3">SUBTOTAL(9,D12:D33)</f>
        <v>194162</v>
      </c>
      <c r="E34" s="16">
        <f t="shared" si="3"/>
        <v>0</v>
      </c>
      <c r="F34" s="16">
        <f t="shared" si="3"/>
        <v>0</v>
      </c>
      <c r="G34" s="16">
        <f t="shared" si="3"/>
        <v>0</v>
      </c>
      <c r="H34" s="16">
        <f t="shared" si="3"/>
        <v>0</v>
      </c>
      <c r="I34" s="16">
        <f t="shared" si="3"/>
        <v>0</v>
      </c>
      <c r="J34" s="16">
        <f t="shared" si="3"/>
        <v>0</v>
      </c>
      <c r="K34" s="16">
        <f t="shared" si="3"/>
        <v>0</v>
      </c>
      <c r="L34" s="16">
        <f t="shared" si="3"/>
        <v>0</v>
      </c>
      <c r="M34" s="16">
        <f t="shared" si="3"/>
        <v>0</v>
      </c>
      <c r="N34" s="16">
        <f t="shared" si="3"/>
        <v>0</v>
      </c>
      <c r="O34" s="16">
        <f t="shared" si="3"/>
        <v>0</v>
      </c>
      <c r="P34" s="16">
        <f t="shared" si="3"/>
        <v>0</v>
      </c>
      <c r="Q34" s="16">
        <f t="shared" si="3"/>
        <v>0</v>
      </c>
      <c r="R34" s="16">
        <f t="shared" si="3"/>
        <v>0</v>
      </c>
      <c r="S34" s="16">
        <f t="shared" si="3"/>
        <v>0</v>
      </c>
      <c r="T34" s="16">
        <f t="shared" si="3"/>
        <v>0</v>
      </c>
      <c r="U34" s="16">
        <f t="shared" si="3"/>
        <v>0</v>
      </c>
      <c r="V34" s="16">
        <f t="shared" si="3"/>
        <v>0</v>
      </c>
      <c r="W34" s="16">
        <f t="shared" si="3"/>
        <v>194162</v>
      </c>
      <c r="X34" s="16">
        <f t="shared" si="3"/>
        <v>0</v>
      </c>
      <c r="Y34" s="16">
        <f t="shared" si="3"/>
        <v>0</v>
      </c>
      <c r="Z34" s="16">
        <f t="shared" si="3"/>
        <v>0</v>
      </c>
      <c r="AA34" s="16">
        <f t="shared" si="3"/>
        <v>0</v>
      </c>
      <c r="AB34" s="16">
        <f t="shared" si="3"/>
        <v>0</v>
      </c>
      <c r="AC34" s="16">
        <f t="shared" si="3"/>
        <v>0</v>
      </c>
      <c r="AD34" s="16">
        <f t="shared" si="3"/>
        <v>0</v>
      </c>
    </row>
    <row r="35" spans="1:30" ht="17.100000000000001" hidden="1" customHeight="1" outlineLevel="2" x14ac:dyDescent="0.2">
      <c r="A35" s="1" t="s">
        <v>85</v>
      </c>
      <c r="B35" s="1" t="s">
        <v>86</v>
      </c>
      <c r="C35" s="1" t="s">
        <v>87</v>
      </c>
      <c r="D35" s="15">
        <f t="shared" ref="D35:D129" si="4">SUM(E35:AD35)</f>
        <v>166674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166674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ht="17.100000000000001" customHeight="1" outlineLevel="1" collapsed="1" x14ac:dyDescent="0.2">
      <c r="A36" s="6" t="s">
        <v>88</v>
      </c>
      <c r="C36" s="17" t="s">
        <v>89</v>
      </c>
      <c r="D36" s="15">
        <f t="shared" ref="D36:AD36" si="5">SUBTOTAL(9,D35:D35)</f>
        <v>166674</v>
      </c>
      <c r="E36" s="16">
        <f t="shared" si="5"/>
        <v>0</v>
      </c>
      <c r="F36" s="16">
        <f t="shared" si="5"/>
        <v>0</v>
      </c>
      <c r="G36" s="16">
        <f t="shared" si="5"/>
        <v>0</v>
      </c>
      <c r="H36" s="16">
        <f t="shared" si="5"/>
        <v>0</v>
      </c>
      <c r="I36" s="16">
        <f t="shared" si="5"/>
        <v>0</v>
      </c>
      <c r="J36" s="16">
        <f t="shared" si="5"/>
        <v>0</v>
      </c>
      <c r="K36" s="16">
        <f t="shared" si="5"/>
        <v>0</v>
      </c>
      <c r="L36" s="16">
        <f t="shared" si="5"/>
        <v>0</v>
      </c>
      <c r="M36" s="16">
        <f t="shared" si="5"/>
        <v>0</v>
      </c>
      <c r="N36" s="16">
        <f t="shared" si="5"/>
        <v>0</v>
      </c>
      <c r="O36" s="16">
        <f t="shared" si="5"/>
        <v>0</v>
      </c>
      <c r="P36" s="16">
        <f t="shared" si="5"/>
        <v>0</v>
      </c>
      <c r="Q36" s="16">
        <f t="shared" si="5"/>
        <v>0</v>
      </c>
      <c r="R36" s="16">
        <f t="shared" si="5"/>
        <v>0</v>
      </c>
      <c r="S36" s="16">
        <f t="shared" si="5"/>
        <v>0</v>
      </c>
      <c r="T36" s="16">
        <f t="shared" si="5"/>
        <v>0</v>
      </c>
      <c r="U36" s="16">
        <f t="shared" si="5"/>
        <v>0</v>
      </c>
      <c r="V36" s="16">
        <f t="shared" si="5"/>
        <v>0</v>
      </c>
      <c r="W36" s="16">
        <f t="shared" si="5"/>
        <v>166674</v>
      </c>
      <c r="X36" s="16">
        <f t="shared" si="5"/>
        <v>0</v>
      </c>
      <c r="Y36" s="16">
        <f t="shared" si="5"/>
        <v>0</v>
      </c>
      <c r="Z36" s="16">
        <f t="shared" si="5"/>
        <v>0</v>
      </c>
      <c r="AA36" s="16">
        <f t="shared" si="5"/>
        <v>0</v>
      </c>
      <c r="AB36" s="16">
        <f t="shared" si="5"/>
        <v>0</v>
      </c>
      <c r="AC36" s="16">
        <f t="shared" si="5"/>
        <v>0</v>
      </c>
      <c r="AD36" s="16">
        <f t="shared" si="5"/>
        <v>0</v>
      </c>
    </row>
    <row r="37" spans="1:30" ht="17.100000000000001" hidden="1" customHeight="1" outlineLevel="2" x14ac:dyDescent="0.2">
      <c r="A37" s="1" t="s">
        <v>90</v>
      </c>
      <c r="B37" s="1" t="s">
        <v>91</v>
      </c>
      <c r="C37" s="1" t="s">
        <v>92</v>
      </c>
      <c r="D37" s="15">
        <f t="shared" si="4"/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17.100000000000001" hidden="1" customHeight="1" outlineLevel="2" x14ac:dyDescent="0.2">
      <c r="A38" s="1" t="s">
        <v>90</v>
      </c>
      <c r="B38" s="1" t="s">
        <v>93</v>
      </c>
      <c r="C38" s="1" t="s">
        <v>94</v>
      </c>
      <c r="D38" s="15">
        <f t="shared" si="4"/>
        <v>21702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21702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</row>
    <row r="39" spans="1:30" ht="17.100000000000001" hidden="1" customHeight="1" outlineLevel="2" x14ac:dyDescent="0.2">
      <c r="A39" s="1" t="s">
        <v>90</v>
      </c>
      <c r="B39" s="1" t="s">
        <v>95</v>
      </c>
      <c r="C39" s="1" t="s">
        <v>96</v>
      </c>
      <c r="D39" s="15">
        <f t="shared" si="4"/>
        <v>7796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7796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17.100000000000001" hidden="1" customHeight="1" outlineLevel="2" x14ac:dyDescent="0.2">
      <c r="A40" s="1" t="s">
        <v>90</v>
      </c>
      <c r="B40" s="1" t="s">
        <v>97</v>
      </c>
      <c r="C40" s="1" t="s">
        <v>98</v>
      </c>
      <c r="D40" s="15">
        <f t="shared" si="4"/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17.100000000000001" hidden="1" customHeight="1" outlineLevel="2" x14ac:dyDescent="0.2">
      <c r="A41" s="1" t="s">
        <v>90</v>
      </c>
      <c r="B41" s="1" t="s">
        <v>99</v>
      </c>
      <c r="C41" s="1" t="s">
        <v>100</v>
      </c>
      <c r="D41" s="15">
        <f t="shared" si="4"/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17.100000000000001" hidden="1" customHeight="1" outlineLevel="2" x14ac:dyDescent="0.2">
      <c r="A42" s="1" t="s">
        <v>90</v>
      </c>
      <c r="B42" s="1" t="s">
        <v>101</v>
      </c>
      <c r="C42" s="1" t="s">
        <v>102</v>
      </c>
      <c r="D42" s="15">
        <f t="shared" si="4"/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ht="17.100000000000001" hidden="1" customHeight="1" outlineLevel="2" x14ac:dyDescent="0.2">
      <c r="A43" s="1" t="s">
        <v>90</v>
      </c>
      <c r="B43" s="1" t="s">
        <v>103</v>
      </c>
      <c r="C43" s="1" t="s">
        <v>104</v>
      </c>
      <c r="D43" s="15">
        <f t="shared" si="4"/>
        <v>1526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1526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ht="17.100000000000001" hidden="1" customHeight="1" outlineLevel="2" x14ac:dyDescent="0.2">
      <c r="A44" s="1" t="s">
        <v>90</v>
      </c>
      <c r="B44" s="1" t="s">
        <v>105</v>
      </c>
      <c r="C44" s="1" t="s">
        <v>106</v>
      </c>
      <c r="D44" s="15">
        <f t="shared" si="4"/>
        <v>270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270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17.100000000000001" hidden="1" customHeight="1" outlineLevel="2" x14ac:dyDescent="0.2">
      <c r="A45" s="1" t="s">
        <v>90</v>
      </c>
      <c r="B45" s="1" t="s">
        <v>107</v>
      </c>
      <c r="C45" s="1" t="s">
        <v>108</v>
      </c>
      <c r="D45" s="15">
        <f t="shared" si="4"/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17.100000000000001" hidden="1" customHeight="1" outlineLevel="2" x14ac:dyDescent="0.2">
      <c r="A46" s="1" t="s">
        <v>90</v>
      </c>
      <c r="B46" s="1" t="s">
        <v>109</v>
      </c>
      <c r="C46" s="1" t="s">
        <v>110</v>
      </c>
      <c r="D46" s="15">
        <f t="shared" si="4"/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17.100000000000001" hidden="1" customHeight="1" outlineLevel="2" x14ac:dyDescent="0.2">
      <c r="A47" s="1" t="s">
        <v>90</v>
      </c>
      <c r="B47" s="1" t="s">
        <v>111</v>
      </c>
      <c r="C47" s="1" t="s">
        <v>112</v>
      </c>
      <c r="D47" s="15">
        <f t="shared" si="4"/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17.100000000000001" hidden="1" customHeight="1" outlineLevel="2" x14ac:dyDescent="0.2">
      <c r="A48" s="1" t="s">
        <v>90</v>
      </c>
      <c r="B48" s="1" t="s">
        <v>113</v>
      </c>
      <c r="C48" s="1" t="s">
        <v>114</v>
      </c>
      <c r="D48" s="15">
        <f t="shared" si="4"/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ht="17.100000000000001" hidden="1" customHeight="1" outlineLevel="2" x14ac:dyDescent="0.2">
      <c r="A49" s="1" t="s">
        <v>90</v>
      </c>
      <c r="B49" s="1" t="s">
        <v>115</v>
      </c>
      <c r="C49" s="1" t="s">
        <v>116</v>
      </c>
      <c r="D49" s="15">
        <f t="shared" si="4"/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ht="17.100000000000001" hidden="1" customHeight="1" outlineLevel="2" x14ac:dyDescent="0.2">
      <c r="A50" s="1" t="s">
        <v>90</v>
      </c>
      <c r="B50" s="1" t="s">
        <v>117</v>
      </c>
      <c r="C50" s="1" t="s">
        <v>118</v>
      </c>
      <c r="D50" s="15">
        <f t="shared" si="4"/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ht="17.100000000000001" hidden="1" customHeight="1" outlineLevel="2" x14ac:dyDescent="0.2">
      <c r="A51" s="1" t="s">
        <v>90</v>
      </c>
      <c r="B51" s="1" t="s">
        <v>119</v>
      </c>
      <c r="C51" s="1" t="s">
        <v>120</v>
      </c>
      <c r="D51" s="15">
        <f t="shared" si="4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ht="17.100000000000001" hidden="1" customHeight="1" outlineLevel="2" x14ac:dyDescent="0.2">
      <c r="A52" s="1" t="s">
        <v>90</v>
      </c>
      <c r="B52" s="1" t="s">
        <v>121</v>
      </c>
      <c r="C52" s="1" t="s">
        <v>122</v>
      </c>
      <c r="D52" s="15">
        <f t="shared" si="4"/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ht="17.100000000000001" hidden="1" customHeight="1" outlineLevel="2" x14ac:dyDescent="0.2">
      <c r="A53" s="1" t="s">
        <v>90</v>
      </c>
      <c r="B53" s="1" t="s">
        <v>123</v>
      </c>
      <c r="C53" s="1" t="s">
        <v>124</v>
      </c>
      <c r="D53" s="15">
        <f t="shared" si="4"/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ht="17.100000000000001" hidden="1" customHeight="1" outlineLevel="2" x14ac:dyDescent="0.2">
      <c r="A54" s="1" t="s">
        <v>90</v>
      </c>
      <c r="B54" s="1" t="s">
        <v>125</v>
      </c>
      <c r="C54" s="1" t="s">
        <v>126</v>
      </c>
      <c r="D54" s="15">
        <f t="shared" si="4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17.100000000000001" hidden="1" customHeight="1" outlineLevel="2" x14ac:dyDescent="0.2">
      <c r="A55" s="1" t="s">
        <v>90</v>
      </c>
      <c r="B55" s="1" t="s">
        <v>127</v>
      </c>
      <c r="C55" s="1" t="s">
        <v>128</v>
      </c>
      <c r="D55" s="15">
        <f t="shared" si="4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17.100000000000001" hidden="1" customHeight="1" outlineLevel="2" x14ac:dyDescent="0.2">
      <c r="A56" s="1" t="s">
        <v>90</v>
      </c>
      <c r="B56" s="1" t="s">
        <v>129</v>
      </c>
      <c r="C56" s="1" t="s">
        <v>130</v>
      </c>
      <c r="D56" s="15">
        <f t="shared" si="4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17.100000000000001" hidden="1" customHeight="1" outlineLevel="2" x14ac:dyDescent="0.2">
      <c r="A57" s="1" t="s">
        <v>90</v>
      </c>
      <c r="B57" s="1" t="s">
        <v>131</v>
      </c>
      <c r="C57" s="1" t="s">
        <v>132</v>
      </c>
      <c r="D57" s="15">
        <f t="shared" si="4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ht="17.100000000000001" hidden="1" customHeight="1" outlineLevel="2" x14ac:dyDescent="0.2">
      <c r="A58" s="1" t="s">
        <v>90</v>
      </c>
      <c r="B58" s="1" t="s">
        <v>133</v>
      </c>
      <c r="C58" s="1" t="s">
        <v>134</v>
      </c>
      <c r="D58" s="15">
        <f t="shared" si="4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17.100000000000001" hidden="1" customHeight="1" outlineLevel="2" x14ac:dyDescent="0.2">
      <c r="A59" s="1" t="s">
        <v>90</v>
      </c>
      <c r="B59" s="1" t="s">
        <v>135</v>
      </c>
      <c r="C59" s="1" t="s">
        <v>136</v>
      </c>
      <c r="D59" s="15">
        <f t="shared" si="4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17.100000000000001" hidden="1" customHeight="1" outlineLevel="2" x14ac:dyDescent="0.2">
      <c r="A60" s="1" t="s">
        <v>90</v>
      </c>
      <c r="B60" s="1" t="s">
        <v>137</v>
      </c>
      <c r="C60" s="1" t="s">
        <v>138</v>
      </c>
      <c r="D60" s="15">
        <f t="shared" si="4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17.100000000000001" hidden="1" customHeight="1" outlineLevel="2" x14ac:dyDescent="0.2">
      <c r="A61" s="1" t="s">
        <v>90</v>
      </c>
      <c r="B61" s="1" t="s">
        <v>139</v>
      </c>
      <c r="C61" s="1" t="s">
        <v>140</v>
      </c>
      <c r="D61" s="15">
        <f t="shared" si="4"/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17.100000000000001" hidden="1" customHeight="1" outlineLevel="2" x14ac:dyDescent="0.2">
      <c r="A62" s="1" t="s">
        <v>90</v>
      </c>
      <c r="B62" s="1" t="s">
        <v>141</v>
      </c>
      <c r="C62" s="1" t="s">
        <v>142</v>
      </c>
      <c r="D62" s="15">
        <f t="shared" si="4"/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17.100000000000001" hidden="1" customHeight="1" outlineLevel="2" x14ac:dyDescent="0.2">
      <c r="A63" s="1" t="s">
        <v>90</v>
      </c>
      <c r="B63" s="1" t="s">
        <v>143</v>
      </c>
      <c r="C63" s="1" t="s">
        <v>144</v>
      </c>
      <c r="D63" s="15">
        <f t="shared" si="4"/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17.100000000000001" hidden="1" customHeight="1" outlineLevel="2" x14ac:dyDescent="0.2">
      <c r="A64" s="1" t="s">
        <v>90</v>
      </c>
      <c r="B64" s="1" t="s">
        <v>145</v>
      </c>
      <c r="C64" s="1" t="s">
        <v>146</v>
      </c>
      <c r="D64" s="15">
        <f t="shared" si="4"/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ht="17.100000000000001" hidden="1" customHeight="1" outlineLevel="2" x14ac:dyDescent="0.2">
      <c r="A65" s="1" t="s">
        <v>90</v>
      </c>
      <c r="B65" s="1" t="s">
        <v>147</v>
      </c>
      <c r="C65" s="1" t="s">
        <v>148</v>
      </c>
      <c r="D65" s="15">
        <f t="shared" si="4"/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17.100000000000001" hidden="1" customHeight="1" outlineLevel="2" x14ac:dyDescent="0.2">
      <c r="A66" s="1" t="s">
        <v>90</v>
      </c>
      <c r="B66" s="1" t="s">
        <v>149</v>
      </c>
      <c r="C66" s="1" t="s">
        <v>150</v>
      </c>
      <c r="D66" s="15">
        <f t="shared" si="4"/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17.100000000000001" hidden="1" customHeight="1" outlineLevel="2" x14ac:dyDescent="0.2">
      <c r="A67" s="1" t="s">
        <v>90</v>
      </c>
      <c r="B67" s="1" t="s">
        <v>151</v>
      </c>
      <c r="C67" s="1" t="s">
        <v>152</v>
      </c>
      <c r="D67" s="15">
        <f t="shared" si="4"/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17.100000000000001" hidden="1" customHeight="1" outlineLevel="2" x14ac:dyDescent="0.2">
      <c r="A68" s="1" t="s">
        <v>90</v>
      </c>
      <c r="B68" s="1" t="s">
        <v>153</v>
      </c>
      <c r="C68" s="1" t="s">
        <v>154</v>
      </c>
      <c r="D68" s="15">
        <f t="shared" si="4"/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17.100000000000001" hidden="1" customHeight="1" outlineLevel="2" x14ac:dyDescent="0.2">
      <c r="A69" s="1" t="s">
        <v>90</v>
      </c>
      <c r="B69" s="1" t="s">
        <v>155</v>
      </c>
      <c r="C69" s="1" t="s">
        <v>156</v>
      </c>
      <c r="D69" s="15">
        <f t="shared" si="4"/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17.100000000000001" hidden="1" customHeight="1" outlineLevel="2" x14ac:dyDescent="0.2">
      <c r="A70" s="1" t="s">
        <v>90</v>
      </c>
      <c r="B70" s="1" t="s">
        <v>157</v>
      </c>
      <c r="C70" s="1" t="s">
        <v>158</v>
      </c>
      <c r="D70" s="15">
        <f t="shared" si="4"/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17.100000000000001" hidden="1" customHeight="1" outlineLevel="2" x14ac:dyDescent="0.2">
      <c r="A71" s="1" t="s">
        <v>90</v>
      </c>
      <c r="B71" s="1" t="s">
        <v>159</v>
      </c>
      <c r="C71" s="1" t="s">
        <v>160</v>
      </c>
      <c r="D71" s="15">
        <f t="shared" si="4"/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17.100000000000001" hidden="1" customHeight="1" outlineLevel="2" x14ac:dyDescent="0.2">
      <c r="A72" s="1" t="s">
        <v>90</v>
      </c>
      <c r="B72" s="1" t="s">
        <v>161</v>
      </c>
      <c r="C72" s="1" t="s">
        <v>162</v>
      </c>
      <c r="D72" s="15">
        <f t="shared" si="4"/>
        <v>86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86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17.100000000000001" hidden="1" customHeight="1" outlineLevel="2" x14ac:dyDescent="0.2">
      <c r="A73" s="1" t="s">
        <v>90</v>
      </c>
      <c r="B73" s="1" t="s">
        <v>163</v>
      </c>
      <c r="C73" s="1" t="s">
        <v>164</v>
      </c>
      <c r="D73" s="15">
        <f t="shared" si="4"/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17.100000000000001" hidden="1" customHeight="1" outlineLevel="2" x14ac:dyDescent="0.2">
      <c r="A74" s="1" t="s">
        <v>90</v>
      </c>
      <c r="B74" s="1" t="s">
        <v>165</v>
      </c>
      <c r="C74" s="1" t="s">
        <v>166</v>
      </c>
      <c r="D74" s="15">
        <f t="shared" si="4"/>
        <v>1490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1490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17.100000000000001" hidden="1" customHeight="1" outlineLevel="2" x14ac:dyDescent="0.2">
      <c r="A75" s="1" t="s">
        <v>90</v>
      </c>
      <c r="B75" s="1" t="s">
        <v>167</v>
      </c>
      <c r="C75" s="1" t="s">
        <v>168</v>
      </c>
      <c r="D75" s="15">
        <f t="shared" si="4"/>
        <v>565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565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17.100000000000001" hidden="1" customHeight="1" outlineLevel="2" x14ac:dyDescent="0.2">
      <c r="A76" s="1" t="s">
        <v>90</v>
      </c>
      <c r="B76" s="1" t="s">
        <v>169</v>
      </c>
      <c r="C76" s="1" t="s">
        <v>170</v>
      </c>
      <c r="D76" s="15">
        <f t="shared" si="4"/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17.100000000000001" hidden="1" customHeight="1" outlineLevel="2" x14ac:dyDescent="0.2">
      <c r="A77" s="1" t="s">
        <v>90</v>
      </c>
      <c r="B77" s="1" t="s">
        <v>171</v>
      </c>
      <c r="C77" s="1" t="s">
        <v>172</v>
      </c>
      <c r="D77" s="15">
        <f t="shared" si="4"/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ht="17.100000000000001" hidden="1" customHeight="1" outlineLevel="2" x14ac:dyDescent="0.2">
      <c r="A78" s="1" t="s">
        <v>90</v>
      </c>
      <c r="B78" s="1" t="s">
        <v>173</v>
      </c>
      <c r="C78" s="1" t="s">
        <v>174</v>
      </c>
      <c r="D78" s="15">
        <f t="shared" si="4"/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17.100000000000001" hidden="1" customHeight="1" outlineLevel="2" x14ac:dyDescent="0.2">
      <c r="A79" s="1" t="s">
        <v>90</v>
      </c>
      <c r="B79" s="1" t="s">
        <v>175</v>
      </c>
      <c r="C79" s="1" t="s">
        <v>176</v>
      </c>
      <c r="D79" s="15">
        <f t="shared" si="4"/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17.100000000000001" hidden="1" customHeight="1" outlineLevel="2" x14ac:dyDescent="0.2">
      <c r="A80" s="1" t="s">
        <v>90</v>
      </c>
      <c r="B80" s="1" t="s">
        <v>177</v>
      </c>
      <c r="C80" s="1" t="s">
        <v>178</v>
      </c>
      <c r="D80" s="15">
        <f t="shared" si="4"/>
        <v>30166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30166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17.100000000000001" hidden="1" customHeight="1" outlineLevel="2" x14ac:dyDescent="0.2">
      <c r="A81" s="1" t="s">
        <v>90</v>
      </c>
      <c r="B81" s="1" t="s">
        <v>179</v>
      </c>
      <c r="C81" s="1" t="s">
        <v>180</v>
      </c>
      <c r="D81" s="15">
        <f t="shared" si="4"/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17.100000000000001" hidden="1" customHeight="1" outlineLevel="2" x14ac:dyDescent="0.2">
      <c r="A82" s="1" t="s">
        <v>90</v>
      </c>
      <c r="B82" s="1" t="s">
        <v>181</v>
      </c>
      <c r="C82" s="1" t="s">
        <v>182</v>
      </c>
      <c r="D82" s="15">
        <f t="shared" si="4"/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17.100000000000001" hidden="1" customHeight="1" outlineLevel="2" x14ac:dyDescent="0.2">
      <c r="A83" s="1" t="s">
        <v>90</v>
      </c>
      <c r="B83" s="1" t="s">
        <v>183</v>
      </c>
      <c r="C83" s="1" t="s">
        <v>184</v>
      </c>
      <c r="D83" s="15">
        <f t="shared" si="4"/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17.100000000000001" hidden="1" customHeight="1" outlineLevel="2" x14ac:dyDescent="0.2">
      <c r="A84" s="1" t="s">
        <v>90</v>
      </c>
      <c r="B84" s="1" t="s">
        <v>185</v>
      </c>
      <c r="C84" s="1" t="s">
        <v>186</v>
      </c>
      <c r="D84" s="15">
        <f t="shared" si="4"/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17.100000000000001" hidden="1" customHeight="1" outlineLevel="2" x14ac:dyDescent="0.2">
      <c r="A85" s="1" t="s">
        <v>90</v>
      </c>
      <c r="B85" s="1" t="s">
        <v>187</v>
      </c>
      <c r="C85" s="1" t="s">
        <v>188</v>
      </c>
      <c r="D85" s="15">
        <f t="shared" si="4"/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ht="17.100000000000001" hidden="1" customHeight="1" outlineLevel="2" x14ac:dyDescent="0.2">
      <c r="A86" s="1" t="s">
        <v>90</v>
      </c>
      <c r="B86" s="1" t="s">
        <v>189</v>
      </c>
      <c r="C86" s="1" t="s">
        <v>190</v>
      </c>
      <c r="D86" s="15">
        <f t="shared" si="4"/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17.100000000000001" hidden="1" customHeight="1" outlineLevel="2" x14ac:dyDescent="0.2">
      <c r="A87" s="1" t="s">
        <v>90</v>
      </c>
      <c r="B87" s="1" t="s">
        <v>191</v>
      </c>
      <c r="C87" s="1" t="s">
        <v>192</v>
      </c>
      <c r="D87" s="15">
        <f t="shared" si="4"/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17.100000000000001" customHeight="1" outlineLevel="1" collapsed="1" x14ac:dyDescent="0.2">
      <c r="A88" s="6" t="s">
        <v>193</v>
      </c>
      <c r="C88" s="17" t="s">
        <v>194</v>
      </c>
      <c r="D88" s="15">
        <f t="shared" ref="D88:AD88" si="6">SUBTOTAL(9,D37:D87)</f>
        <v>63601</v>
      </c>
      <c r="E88" s="16">
        <f t="shared" si="6"/>
        <v>0</v>
      </c>
      <c r="F88" s="16">
        <f t="shared" si="6"/>
        <v>0</v>
      </c>
      <c r="G88" s="16">
        <f t="shared" si="6"/>
        <v>0</v>
      </c>
      <c r="H88" s="16">
        <f t="shared" si="6"/>
        <v>0</v>
      </c>
      <c r="I88" s="16">
        <f t="shared" si="6"/>
        <v>0</v>
      </c>
      <c r="J88" s="16">
        <f t="shared" si="6"/>
        <v>0</v>
      </c>
      <c r="K88" s="16">
        <f t="shared" si="6"/>
        <v>0</v>
      </c>
      <c r="L88" s="16">
        <f t="shared" si="6"/>
        <v>0</v>
      </c>
      <c r="M88" s="16">
        <f t="shared" si="6"/>
        <v>0</v>
      </c>
      <c r="N88" s="16">
        <f t="shared" si="6"/>
        <v>0</v>
      </c>
      <c r="O88" s="16">
        <f t="shared" si="6"/>
        <v>0</v>
      </c>
      <c r="P88" s="16">
        <f t="shared" si="6"/>
        <v>0</v>
      </c>
      <c r="Q88" s="16">
        <f t="shared" si="6"/>
        <v>0</v>
      </c>
      <c r="R88" s="16">
        <f t="shared" si="6"/>
        <v>0</v>
      </c>
      <c r="S88" s="16">
        <f t="shared" si="6"/>
        <v>0</v>
      </c>
      <c r="T88" s="16">
        <f t="shared" si="6"/>
        <v>0</v>
      </c>
      <c r="U88" s="16">
        <f t="shared" si="6"/>
        <v>0</v>
      </c>
      <c r="V88" s="16">
        <f t="shared" si="6"/>
        <v>0</v>
      </c>
      <c r="W88" s="16">
        <f t="shared" si="6"/>
        <v>63601</v>
      </c>
      <c r="X88" s="16">
        <f t="shared" si="6"/>
        <v>0</v>
      </c>
      <c r="Y88" s="16">
        <f t="shared" si="6"/>
        <v>0</v>
      </c>
      <c r="Z88" s="16">
        <f t="shared" si="6"/>
        <v>0</v>
      </c>
      <c r="AA88" s="16">
        <f t="shared" si="6"/>
        <v>0</v>
      </c>
      <c r="AB88" s="16">
        <f t="shared" si="6"/>
        <v>0</v>
      </c>
      <c r="AC88" s="16">
        <f t="shared" si="6"/>
        <v>0</v>
      </c>
      <c r="AD88" s="16">
        <f t="shared" si="6"/>
        <v>0</v>
      </c>
    </row>
    <row r="89" spans="1:30" ht="17.100000000000001" hidden="1" customHeight="1" outlineLevel="2" x14ac:dyDescent="0.2">
      <c r="A89" s="1" t="s">
        <v>195</v>
      </c>
      <c r="B89" s="1" t="s">
        <v>196</v>
      </c>
      <c r="C89" s="1" t="s">
        <v>197</v>
      </c>
      <c r="D89" s="15">
        <f t="shared" si="4"/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17.100000000000001" hidden="1" customHeight="1" outlineLevel="2" x14ac:dyDescent="0.2">
      <c r="A90" s="1" t="s">
        <v>195</v>
      </c>
      <c r="B90" s="1" t="s">
        <v>198</v>
      </c>
      <c r="C90" s="1" t="s">
        <v>199</v>
      </c>
      <c r="D90" s="15">
        <f t="shared" si="4"/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17.100000000000001" hidden="1" customHeight="1" outlineLevel="2" x14ac:dyDescent="0.2">
      <c r="A91" s="1" t="s">
        <v>195</v>
      </c>
      <c r="B91" s="1" t="s">
        <v>200</v>
      </c>
      <c r="C91" s="1" t="s">
        <v>201</v>
      </c>
      <c r="D91" s="15">
        <f t="shared" si="4"/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ht="17.100000000000001" hidden="1" customHeight="1" outlineLevel="2" x14ac:dyDescent="0.2">
      <c r="A92" s="1" t="s">
        <v>195</v>
      </c>
      <c r="B92" s="1" t="s">
        <v>202</v>
      </c>
      <c r="C92" s="1" t="s">
        <v>203</v>
      </c>
      <c r="D92" s="15">
        <f t="shared" si="4"/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17.100000000000001" hidden="1" customHeight="1" outlineLevel="2" x14ac:dyDescent="0.2">
      <c r="A93" s="1" t="s">
        <v>195</v>
      </c>
      <c r="B93" s="1" t="s">
        <v>204</v>
      </c>
      <c r="C93" s="1" t="s">
        <v>205</v>
      </c>
      <c r="D93" s="15">
        <f t="shared" si="4"/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17.100000000000001" hidden="1" customHeight="1" outlineLevel="2" x14ac:dyDescent="0.2">
      <c r="A94" s="1" t="s">
        <v>195</v>
      </c>
      <c r="B94" s="1" t="s">
        <v>206</v>
      </c>
      <c r="C94" s="1" t="s">
        <v>207</v>
      </c>
      <c r="D94" s="15">
        <f t="shared" si="4"/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17.100000000000001" hidden="1" customHeight="1" outlineLevel="2" x14ac:dyDescent="0.2">
      <c r="A95" s="1" t="s">
        <v>195</v>
      </c>
      <c r="B95" s="1" t="s">
        <v>208</v>
      </c>
      <c r="C95" s="1" t="s">
        <v>209</v>
      </c>
      <c r="D95" s="15">
        <f t="shared" si="4"/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ht="17.100000000000001" hidden="1" customHeight="1" outlineLevel="2" x14ac:dyDescent="0.2">
      <c r="A96" s="1" t="s">
        <v>195</v>
      </c>
      <c r="B96" s="1" t="s">
        <v>210</v>
      </c>
      <c r="C96" s="1" t="s">
        <v>211</v>
      </c>
      <c r="D96" s="15">
        <f t="shared" si="4"/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17.100000000000001" hidden="1" customHeight="1" outlineLevel="2" x14ac:dyDescent="0.2">
      <c r="A97" s="1" t="s">
        <v>195</v>
      </c>
      <c r="B97" s="1" t="s">
        <v>212</v>
      </c>
      <c r="C97" s="1" t="s">
        <v>213</v>
      </c>
      <c r="D97" s="15">
        <f t="shared" si="4"/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17.100000000000001" hidden="1" customHeight="1" outlineLevel="2" x14ac:dyDescent="0.2">
      <c r="A98" s="1" t="s">
        <v>195</v>
      </c>
      <c r="B98" s="1" t="s">
        <v>214</v>
      </c>
      <c r="C98" s="1" t="s">
        <v>215</v>
      </c>
      <c r="D98" s="15">
        <f t="shared" si="4"/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ht="17.100000000000001" hidden="1" customHeight="1" outlineLevel="2" x14ac:dyDescent="0.2">
      <c r="A99" s="1" t="s">
        <v>195</v>
      </c>
      <c r="B99" s="1" t="s">
        <v>216</v>
      </c>
      <c r="C99" s="1" t="s">
        <v>217</v>
      </c>
      <c r="D99" s="15">
        <f t="shared" si="4"/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17.100000000000001" hidden="1" customHeight="1" outlineLevel="2" x14ac:dyDescent="0.2">
      <c r="A100" s="1" t="s">
        <v>195</v>
      </c>
      <c r="B100" s="1" t="s">
        <v>218</v>
      </c>
      <c r="C100" s="1" t="s">
        <v>219</v>
      </c>
      <c r="D100" s="15">
        <f t="shared" si="4"/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17.100000000000001" hidden="1" customHeight="1" outlineLevel="2" x14ac:dyDescent="0.2">
      <c r="A101" s="1" t="s">
        <v>195</v>
      </c>
      <c r="B101" s="1" t="s">
        <v>220</v>
      </c>
      <c r="C101" s="1" t="s">
        <v>221</v>
      </c>
      <c r="D101" s="15">
        <f t="shared" si="4"/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17.100000000000001" hidden="1" customHeight="1" outlineLevel="2" x14ac:dyDescent="0.2">
      <c r="A102" s="1" t="s">
        <v>195</v>
      </c>
      <c r="B102" s="1" t="s">
        <v>222</v>
      </c>
      <c r="C102" s="1" t="s">
        <v>223</v>
      </c>
      <c r="D102" s="15">
        <f t="shared" si="4"/>
        <v>60247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60247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17.100000000000001" hidden="1" customHeight="1" outlineLevel="2" x14ac:dyDescent="0.2">
      <c r="A103" s="1" t="s">
        <v>195</v>
      </c>
      <c r="B103" s="1" t="s">
        <v>224</v>
      </c>
      <c r="C103" s="1" t="s">
        <v>225</v>
      </c>
      <c r="D103" s="15">
        <f t="shared" si="4"/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17.100000000000001" hidden="1" customHeight="1" outlineLevel="2" x14ac:dyDescent="0.2">
      <c r="A104" s="1" t="s">
        <v>195</v>
      </c>
      <c r="B104" s="1" t="s">
        <v>226</v>
      </c>
      <c r="C104" s="1" t="s">
        <v>227</v>
      </c>
      <c r="D104" s="15">
        <f t="shared" si="4"/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17.100000000000001" hidden="1" customHeight="1" outlineLevel="2" x14ac:dyDescent="0.2">
      <c r="A105" s="1" t="s">
        <v>195</v>
      </c>
      <c r="B105" s="1" t="s">
        <v>228</v>
      </c>
      <c r="C105" s="1" t="s">
        <v>229</v>
      </c>
      <c r="D105" s="15">
        <f t="shared" si="4"/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17.100000000000001" hidden="1" customHeight="1" outlineLevel="2" x14ac:dyDescent="0.2">
      <c r="A106" s="1" t="s">
        <v>195</v>
      </c>
      <c r="B106" s="1" t="s">
        <v>230</v>
      </c>
      <c r="C106" s="1" t="s">
        <v>231</v>
      </c>
      <c r="D106" s="15">
        <f t="shared" si="4"/>
        <v>46167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46167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ht="17.100000000000001" hidden="1" customHeight="1" outlineLevel="2" x14ac:dyDescent="0.2">
      <c r="A107" s="1" t="s">
        <v>195</v>
      </c>
      <c r="B107" s="1" t="s">
        <v>232</v>
      </c>
      <c r="C107" s="1" t="s">
        <v>233</v>
      </c>
      <c r="D107" s="15">
        <f t="shared" si="4"/>
        <v>2534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2534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17.100000000000001" hidden="1" customHeight="1" outlineLevel="2" x14ac:dyDescent="0.2">
      <c r="A108" s="1" t="s">
        <v>195</v>
      </c>
      <c r="B108" s="1" t="s">
        <v>234</v>
      </c>
      <c r="C108" s="1" t="s">
        <v>235</v>
      </c>
      <c r="D108" s="15">
        <f t="shared" si="4"/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17.100000000000001" hidden="1" customHeight="1" outlineLevel="2" x14ac:dyDescent="0.2">
      <c r="A109" s="1" t="s">
        <v>195</v>
      </c>
      <c r="B109" s="1" t="s">
        <v>236</v>
      </c>
      <c r="C109" s="1" t="s">
        <v>237</v>
      </c>
      <c r="D109" s="15">
        <f t="shared" si="4"/>
        <v>279770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279770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17.100000000000001" hidden="1" customHeight="1" outlineLevel="2" x14ac:dyDescent="0.2">
      <c r="A110" s="1" t="s">
        <v>195</v>
      </c>
      <c r="B110" s="1" t="s">
        <v>238</v>
      </c>
      <c r="C110" s="1" t="s">
        <v>239</v>
      </c>
      <c r="D110" s="15">
        <f t="shared" si="4"/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17.100000000000001" hidden="1" customHeight="1" outlineLevel="2" x14ac:dyDescent="0.2">
      <c r="A111" s="1" t="s">
        <v>195</v>
      </c>
      <c r="B111" s="1" t="s">
        <v>240</v>
      </c>
      <c r="C111" s="1" t="s">
        <v>241</v>
      </c>
      <c r="D111" s="15">
        <f t="shared" si="4"/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17.100000000000001" hidden="1" customHeight="1" outlineLevel="2" x14ac:dyDescent="0.2">
      <c r="A112" s="1" t="s">
        <v>195</v>
      </c>
      <c r="B112" s="1" t="s">
        <v>242</v>
      </c>
      <c r="C112" s="1" t="s">
        <v>243</v>
      </c>
      <c r="D112" s="15">
        <f t="shared" si="4"/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17.100000000000001" customHeight="1" outlineLevel="1" collapsed="1" x14ac:dyDescent="0.2">
      <c r="A113" s="6" t="s">
        <v>244</v>
      </c>
      <c r="C113" s="17" t="s">
        <v>245</v>
      </c>
      <c r="D113" s="15">
        <f t="shared" ref="D113:AD113" si="7">SUBTOTAL(9,D89:D112)</f>
        <v>388718</v>
      </c>
      <c r="E113" s="16">
        <f t="shared" si="7"/>
        <v>0</v>
      </c>
      <c r="F113" s="16">
        <f t="shared" si="7"/>
        <v>0</v>
      </c>
      <c r="G113" s="16">
        <f t="shared" si="7"/>
        <v>0</v>
      </c>
      <c r="H113" s="16">
        <f t="shared" si="7"/>
        <v>0</v>
      </c>
      <c r="I113" s="16">
        <f t="shared" si="7"/>
        <v>0</v>
      </c>
      <c r="J113" s="16">
        <f t="shared" si="7"/>
        <v>0</v>
      </c>
      <c r="K113" s="16">
        <f t="shared" si="7"/>
        <v>0</v>
      </c>
      <c r="L113" s="16">
        <f t="shared" si="7"/>
        <v>0</v>
      </c>
      <c r="M113" s="16">
        <f t="shared" si="7"/>
        <v>0</v>
      </c>
      <c r="N113" s="16">
        <f t="shared" si="7"/>
        <v>0</v>
      </c>
      <c r="O113" s="16">
        <f t="shared" si="7"/>
        <v>0</v>
      </c>
      <c r="P113" s="16">
        <f t="shared" si="7"/>
        <v>0</v>
      </c>
      <c r="Q113" s="16">
        <f t="shared" si="7"/>
        <v>0</v>
      </c>
      <c r="R113" s="16">
        <f t="shared" si="7"/>
        <v>0</v>
      </c>
      <c r="S113" s="16">
        <f t="shared" si="7"/>
        <v>0</v>
      </c>
      <c r="T113" s="16">
        <f t="shared" si="7"/>
        <v>0</v>
      </c>
      <c r="U113" s="16">
        <f t="shared" si="7"/>
        <v>0</v>
      </c>
      <c r="V113" s="16">
        <f t="shared" si="7"/>
        <v>0</v>
      </c>
      <c r="W113" s="16">
        <f t="shared" si="7"/>
        <v>388718</v>
      </c>
      <c r="X113" s="16">
        <f t="shared" si="7"/>
        <v>0</v>
      </c>
      <c r="Y113" s="16">
        <f t="shared" si="7"/>
        <v>0</v>
      </c>
      <c r="Z113" s="16">
        <f t="shared" si="7"/>
        <v>0</v>
      </c>
      <c r="AA113" s="16">
        <f t="shared" si="7"/>
        <v>0</v>
      </c>
      <c r="AB113" s="16">
        <f t="shared" si="7"/>
        <v>0</v>
      </c>
      <c r="AC113" s="16">
        <f t="shared" si="7"/>
        <v>0</v>
      </c>
      <c r="AD113" s="16">
        <f t="shared" si="7"/>
        <v>0</v>
      </c>
    </row>
    <row r="114" spans="1:30" ht="17.100000000000001" hidden="1" customHeight="1" outlineLevel="2" x14ac:dyDescent="0.2">
      <c r="A114" s="1" t="s">
        <v>246</v>
      </c>
      <c r="B114" s="1" t="s">
        <v>247</v>
      </c>
      <c r="C114" s="1" t="s">
        <v>248</v>
      </c>
      <c r="D114" s="15">
        <f>SUM(E114:AD114)</f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17.100000000000001" hidden="1" customHeight="1" outlineLevel="2" x14ac:dyDescent="0.2">
      <c r="A115" s="1" t="s">
        <v>246</v>
      </c>
      <c r="B115" s="1" t="s">
        <v>249</v>
      </c>
      <c r="C115" s="1" t="s">
        <v>250</v>
      </c>
      <c r="D115" s="15">
        <f>SUM(E115:AD115)</f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17.100000000000001" hidden="1" customHeight="1" outlineLevel="2" x14ac:dyDescent="0.2">
      <c r="A116" s="1" t="s">
        <v>246</v>
      </c>
      <c r="B116" s="1" t="s">
        <v>251</v>
      </c>
      <c r="C116" s="1" t="s">
        <v>252</v>
      </c>
      <c r="D116" s="15">
        <f t="shared" si="4"/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ht="17.100000000000001" hidden="1" customHeight="1" outlineLevel="2" x14ac:dyDescent="0.2">
      <c r="A117" s="1" t="s">
        <v>246</v>
      </c>
      <c r="B117" s="1" t="s">
        <v>253</v>
      </c>
      <c r="C117" s="1" t="s">
        <v>254</v>
      </c>
      <c r="D117" s="15">
        <f t="shared" si="4"/>
        <v>58581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58581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ht="17.100000000000001" hidden="1" customHeight="1" outlineLevel="2" x14ac:dyDescent="0.2">
      <c r="A118" s="1" t="s">
        <v>246</v>
      </c>
      <c r="B118" s="1" t="s">
        <v>255</v>
      </c>
      <c r="C118" s="1" t="s">
        <v>256</v>
      </c>
      <c r="D118" s="15">
        <f t="shared" si="4"/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ht="17.100000000000001" customHeight="1" outlineLevel="1" collapsed="1" x14ac:dyDescent="0.2">
      <c r="A119" s="6" t="s">
        <v>257</v>
      </c>
      <c r="C119" s="17" t="s">
        <v>258</v>
      </c>
      <c r="D119" s="15">
        <f t="shared" ref="D119:AD119" si="8">SUBTOTAL(9,D114:D118)</f>
        <v>58581</v>
      </c>
      <c r="E119" s="16">
        <f t="shared" si="8"/>
        <v>0</v>
      </c>
      <c r="F119" s="16">
        <f t="shared" si="8"/>
        <v>0</v>
      </c>
      <c r="G119" s="16">
        <f t="shared" si="8"/>
        <v>0</v>
      </c>
      <c r="H119" s="16">
        <f t="shared" si="8"/>
        <v>0</v>
      </c>
      <c r="I119" s="16">
        <f t="shared" si="8"/>
        <v>0</v>
      </c>
      <c r="J119" s="16">
        <f t="shared" si="8"/>
        <v>0</v>
      </c>
      <c r="K119" s="16">
        <f t="shared" si="8"/>
        <v>0</v>
      </c>
      <c r="L119" s="16">
        <f t="shared" si="8"/>
        <v>0</v>
      </c>
      <c r="M119" s="16">
        <f t="shared" si="8"/>
        <v>0</v>
      </c>
      <c r="N119" s="16">
        <f t="shared" si="8"/>
        <v>0</v>
      </c>
      <c r="O119" s="16">
        <f t="shared" si="8"/>
        <v>0</v>
      </c>
      <c r="P119" s="16">
        <f t="shared" si="8"/>
        <v>0</v>
      </c>
      <c r="Q119" s="16">
        <f t="shared" si="8"/>
        <v>0</v>
      </c>
      <c r="R119" s="16">
        <f t="shared" si="8"/>
        <v>0</v>
      </c>
      <c r="S119" s="16">
        <f t="shared" si="8"/>
        <v>0</v>
      </c>
      <c r="T119" s="16">
        <f t="shared" si="8"/>
        <v>0</v>
      </c>
      <c r="U119" s="16">
        <f t="shared" si="8"/>
        <v>0</v>
      </c>
      <c r="V119" s="16">
        <f t="shared" si="8"/>
        <v>0</v>
      </c>
      <c r="W119" s="16">
        <f t="shared" si="8"/>
        <v>58581</v>
      </c>
      <c r="X119" s="16">
        <f t="shared" si="8"/>
        <v>0</v>
      </c>
      <c r="Y119" s="16">
        <f t="shared" si="8"/>
        <v>0</v>
      </c>
      <c r="Z119" s="16">
        <f t="shared" si="8"/>
        <v>0</v>
      </c>
      <c r="AA119" s="16">
        <f t="shared" si="8"/>
        <v>0</v>
      </c>
      <c r="AB119" s="16">
        <f t="shared" si="8"/>
        <v>0</v>
      </c>
      <c r="AC119" s="16">
        <f t="shared" si="8"/>
        <v>0</v>
      </c>
      <c r="AD119" s="16">
        <f t="shared" si="8"/>
        <v>0</v>
      </c>
    </row>
    <row r="120" spans="1:30" ht="17.100000000000001" hidden="1" customHeight="1" outlineLevel="2" x14ac:dyDescent="0.2">
      <c r="A120" s="1" t="s">
        <v>259</v>
      </c>
      <c r="B120" s="1" t="s">
        <v>260</v>
      </c>
      <c r="C120" s="1" t="s">
        <v>261</v>
      </c>
      <c r="D120" s="15">
        <f t="shared" si="4"/>
        <v>5720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5720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ht="17.100000000000001" hidden="1" customHeight="1" outlineLevel="2" x14ac:dyDescent="0.2">
      <c r="A121" s="1" t="s">
        <v>259</v>
      </c>
      <c r="B121" s="1" t="s">
        <v>262</v>
      </c>
      <c r="C121" s="1" t="s">
        <v>263</v>
      </c>
      <c r="D121" s="15">
        <f t="shared" si="4"/>
        <v>680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680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17.100000000000001" hidden="1" customHeight="1" outlineLevel="2" x14ac:dyDescent="0.2">
      <c r="A122" s="1" t="s">
        <v>259</v>
      </c>
      <c r="B122" s="1" t="s">
        <v>264</v>
      </c>
      <c r="C122" s="1" t="s">
        <v>265</v>
      </c>
      <c r="D122" s="15">
        <f t="shared" si="4"/>
        <v>703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703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17.100000000000001" hidden="1" customHeight="1" outlineLevel="2" x14ac:dyDescent="0.2">
      <c r="A123" s="1" t="s">
        <v>259</v>
      </c>
      <c r="B123" s="1" t="s">
        <v>266</v>
      </c>
      <c r="C123" s="1" t="s">
        <v>267</v>
      </c>
      <c r="D123" s="15">
        <f t="shared" si="4"/>
        <v>12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12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17.100000000000001" hidden="1" customHeight="1" outlineLevel="2" x14ac:dyDescent="0.2">
      <c r="A124" s="1" t="s">
        <v>259</v>
      </c>
      <c r="B124" s="1" t="s">
        <v>268</v>
      </c>
      <c r="C124" s="1" t="s">
        <v>269</v>
      </c>
      <c r="D124" s="15">
        <f t="shared" si="4"/>
        <v>187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187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17.100000000000001" customHeight="1" outlineLevel="1" collapsed="1" x14ac:dyDescent="0.2">
      <c r="A125" s="6" t="s">
        <v>270</v>
      </c>
      <c r="C125" s="17" t="s">
        <v>271</v>
      </c>
      <c r="D125" s="15">
        <f t="shared" ref="D125:AD125" si="9">SUBTOTAL(9,D120:D124)</f>
        <v>7302</v>
      </c>
      <c r="E125" s="16">
        <f t="shared" si="9"/>
        <v>0</v>
      </c>
      <c r="F125" s="16">
        <f t="shared" si="9"/>
        <v>0</v>
      </c>
      <c r="G125" s="16">
        <f t="shared" si="9"/>
        <v>0</v>
      </c>
      <c r="H125" s="16">
        <f t="shared" si="9"/>
        <v>0</v>
      </c>
      <c r="I125" s="16">
        <f t="shared" si="9"/>
        <v>0</v>
      </c>
      <c r="J125" s="16">
        <f t="shared" si="9"/>
        <v>0</v>
      </c>
      <c r="K125" s="16">
        <f t="shared" si="9"/>
        <v>0</v>
      </c>
      <c r="L125" s="16">
        <f t="shared" si="9"/>
        <v>0</v>
      </c>
      <c r="M125" s="16">
        <f t="shared" si="9"/>
        <v>0</v>
      </c>
      <c r="N125" s="16">
        <f t="shared" si="9"/>
        <v>0</v>
      </c>
      <c r="O125" s="16">
        <f t="shared" si="9"/>
        <v>0</v>
      </c>
      <c r="P125" s="16">
        <f t="shared" si="9"/>
        <v>0</v>
      </c>
      <c r="Q125" s="16">
        <f t="shared" si="9"/>
        <v>0</v>
      </c>
      <c r="R125" s="16">
        <f t="shared" si="9"/>
        <v>0</v>
      </c>
      <c r="S125" s="16">
        <f t="shared" si="9"/>
        <v>0</v>
      </c>
      <c r="T125" s="16">
        <f t="shared" si="9"/>
        <v>0</v>
      </c>
      <c r="U125" s="16">
        <f t="shared" si="9"/>
        <v>0</v>
      </c>
      <c r="V125" s="16">
        <f t="shared" si="9"/>
        <v>0</v>
      </c>
      <c r="W125" s="16">
        <f t="shared" si="9"/>
        <v>7302</v>
      </c>
      <c r="X125" s="16">
        <f t="shared" si="9"/>
        <v>0</v>
      </c>
      <c r="Y125" s="16">
        <f t="shared" si="9"/>
        <v>0</v>
      </c>
      <c r="Z125" s="16">
        <f t="shared" si="9"/>
        <v>0</v>
      </c>
      <c r="AA125" s="16">
        <f t="shared" si="9"/>
        <v>0</v>
      </c>
      <c r="AB125" s="16">
        <f t="shared" si="9"/>
        <v>0</v>
      </c>
      <c r="AC125" s="16">
        <f t="shared" si="9"/>
        <v>0</v>
      </c>
      <c r="AD125" s="16">
        <f t="shared" si="9"/>
        <v>0</v>
      </c>
    </row>
    <row r="126" spans="1:30" ht="17.100000000000001" hidden="1" customHeight="1" outlineLevel="2" x14ac:dyDescent="0.2">
      <c r="A126" s="1" t="s">
        <v>272</v>
      </c>
      <c r="B126" s="1" t="s">
        <v>273</v>
      </c>
      <c r="C126" s="1" t="s">
        <v>274</v>
      </c>
      <c r="D126" s="15">
        <f t="shared" si="4"/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28.5" outlineLevel="1" collapsed="1" x14ac:dyDescent="0.2">
      <c r="A127" s="6" t="s">
        <v>275</v>
      </c>
      <c r="C127" s="17" t="s">
        <v>276</v>
      </c>
      <c r="D127" s="15">
        <f t="shared" ref="D127:AD127" si="10">SUBTOTAL(9,D126:D126)+SUBTOTAL(9,D128:D164)</f>
        <v>252385.00000000006</v>
      </c>
      <c r="E127" s="16">
        <f t="shared" si="10"/>
        <v>0</v>
      </c>
      <c r="F127" s="16">
        <f t="shared" si="10"/>
        <v>0</v>
      </c>
      <c r="G127" s="16">
        <f t="shared" si="10"/>
        <v>0</v>
      </c>
      <c r="H127" s="16">
        <f t="shared" si="10"/>
        <v>0</v>
      </c>
      <c r="I127" s="16">
        <f t="shared" si="10"/>
        <v>0</v>
      </c>
      <c r="J127" s="16">
        <f t="shared" si="10"/>
        <v>0</v>
      </c>
      <c r="K127" s="16">
        <f t="shared" si="10"/>
        <v>0</v>
      </c>
      <c r="L127" s="16">
        <f t="shared" si="10"/>
        <v>0</v>
      </c>
      <c r="M127" s="16">
        <f t="shared" si="10"/>
        <v>0</v>
      </c>
      <c r="N127" s="16">
        <f t="shared" si="10"/>
        <v>0</v>
      </c>
      <c r="O127" s="16">
        <f t="shared" si="10"/>
        <v>0</v>
      </c>
      <c r="P127" s="16">
        <f t="shared" si="10"/>
        <v>0</v>
      </c>
      <c r="Q127" s="16">
        <f t="shared" si="10"/>
        <v>0</v>
      </c>
      <c r="R127" s="16">
        <f t="shared" si="10"/>
        <v>0</v>
      </c>
      <c r="S127" s="16">
        <f t="shared" si="10"/>
        <v>0</v>
      </c>
      <c r="T127" s="16">
        <f t="shared" si="10"/>
        <v>0</v>
      </c>
      <c r="U127" s="16">
        <f t="shared" si="10"/>
        <v>0</v>
      </c>
      <c r="V127" s="16">
        <f t="shared" si="10"/>
        <v>0</v>
      </c>
      <c r="W127" s="16">
        <f t="shared" si="10"/>
        <v>252385.00000000006</v>
      </c>
      <c r="X127" s="16">
        <f t="shared" si="10"/>
        <v>0</v>
      </c>
      <c r="Y127" s="16">
        <f t="shared" si="10"/>
        <v>0</v>
      </c>
      <c r="Z127" s="16">
        <f t="shared" si="10"/>
        <v>0</v>
      </c>
      <c r="AA127" s="16">
        <f t="shared" si="10"/>
        <v>0</v>
      </c>
      <c r="AB127" s="16">
        <f t="shared" si="10"/>
        <v>0</v>
      </c>
      <c r="AC127" s="16">
        <f t="shared" si="10"/>
        <v>0</v>
      </c>
      <c r="AD127" s="16">
        <f t="shared" si="10"/>
        <v>0</v>
      </c>
    </row>
    <row r="128" spans="1:30" ht="17.100000000000001" hidden="1" customHeight="1" outlineLevel="2" x14ac:dyDescent="0.2">
      <c r="A128" s="1" t="s">
        <v>277</v>
      </c>
      <c r="B128" s="1" t="s">
        <v>196</v>
      </c>
      <c r="C128" s="1" t="s">
        <v>197</v>
      </c>
      <c r="D128" s="15">
        <f t="shared" si="4"/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17.100000000000001" hidden="1" customHeight="1" outlineLevel="2" x14ac:dyDescent="0.2">
      <c r="B129" s="1" t="s">
        <v>198</v>
      </c>
      <c r="C129" s="1" t="s">
        <v>199</v>
      </c>
      <c r="D129" s="15">
        <f t="shared" si="4"/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17.100000000000001" hidden="1" customHeight="1" outlineLevel="2" x14ac:dyDescent="0.2">
      <c r="B130" s="1" t="s">
        <v>200</v>
      </c>
      <c r="C130" s="1" t="s">
        <v>201</v>
      </c>
      <c r="D130" s="15">
        <f t="shared" ref="D130:D151" si="11">SUM(E130:AD130)</f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17.100000000000001" hidden="1" customHeight="1" outlineLevel="2" x14ac:dyDescent="0.2">
      <c r="B131" s="1" t="s">
        <v>202</v>
      </c>
      <c r="C131" s="1" t="s">
        <v>203</v>
      </c>
      <c r="D131" s="15">
        <f t="shared" si="11"/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17.100000000000001" hidden="1" customHeight="1" outlineLevel="2" x14ac:dyDescent="0.2">
      <c r="A132" s="1" t="s">
        <v>277</v>
      </c>
      <c r="B132" s="1" t="s">
        <v>204</v>
      </c>
      <c r="C132" s="1" t="s">
        <v>205</v>
      </c>
      <c r="D132" s="15">
        <f t="shared" si="11"/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17.100000000000001" hidden="1" customHeight="1" outlineLevel="2" x14ac:dyDescent="0.2">
      <c r="B133" s="1" t="s">
        <v>206</v>
      </c>
      <c r="C133" s="1" t="s">
        <v>207</v>
      </c>
      <c r="D133" s="15">
        <f t="shared" si="11"/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17.100000000000001" hidden="1" customHeight="1" outlineLevel="2" x14ac:dyDescent="0.2">
      <c r="A134" s="1" t="s">
        <v>277</v>
      </c>
      <c r="B134" s="1" t="s">
        <v>208</v>
      </c>
      <c r="C134" s="1" t="s">
        <v>209</v>
      </c>
      <c r="D134" s="15">
        <f t="shared" si="11"/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17.100000000000001" hidden="1" customHeight="1" outlineLevel="2" x14ac:dyDescent="0.2">
      <c r="A135" s="1" t="s">
        <v>277</v>
      </c>
      <c r="B135" s="1" t="s">
        <v>210</v>
      </c>
      <c r="C135" s="1" t="s">
        <v>211</v>
      </c>
      <c r="D135" s="15">
        <f t="shared" si="11"/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17.100000000000001" hidden="1" customHeight="1" outlineLevel="2" x14ac:dyDescent="0.2">
      <c r="B136" s="1" t="s">
        <v>212</v>
      </c>
      <c r="C136" s="1" t="s">
        <v>213</v>
      </c>
      <c r="D136" s="15">
        <f t="shared" si="11"/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17.100000000000001" hidden="1" customHeight="1" outlineLevel="2" x14ac:dyDescent="0.2">
      <c r="B137" s="1" t="s">
        <v>214</v>
      </c>
      <c r="C137" s="1" t="s">
        <v>215</v>
      </c>
      <c r="D137" s="15">
        <f t="shared" si="11"/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17.100000000000001" hidden="1" customHeight="1" outlineLevel="2" x14ac:dyDescent="0.2">
      <c r="B138" s="1" t="s">
        <v>216</v>
      </c>
      <c r="C138" s="1" t="s">
        <v>217</v>
      </c>
      <c r="D138" s="15">
        <f t="shared" si="11"/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17.100000000000001" hidden="1" customHeight="1" outlineLevel="2" x14ac:dyDescent="0.2">
      <c r="B139" s="1" t="s">
        <v>218</v>
      </c>
      <c r="C139" s="1" t="s">
        <v>219</v>
      </c>
      <c r="D139" s="15">
        <f t="shared" si="11"/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17.100000000000001" hidden="1" customHeight="1" outlineLevel="2" x14ac:dyDescent="0.2">
      <c r="B140" s="1" t="s">
        <v>220</v>
      </c>
      <c r="C140" s="1" t="s">
        <v>221</v>
      </c>
      <c r="D140" s="15">
        <f t="shared" si="11"/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17.100000000000001" hidden="1" customHeight="1" outlineLevel="2" x14ac:dyDescent="0.2">
      <c r="B141" s="1" t="s">
        <v>222</v>
      </c>
      <c r="C141" s="1" t="s">
        <v>223</v>
      </c>
      <c r="D141" s="15">
        <f t="shared" si="11"/>
        <v>33447.870000000003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33447.870000000003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17.100000000000001" hidden="1" customHeight="1" outlineLevel="2" x14ac:dyDescent="0.2">
      <c r="B142" s="1" t="s">
        <v>224</v>
      </c>
      <c r="C142" s="1" t="s">
        <v>225</v>
      </c>
      <c r="D142" s="15">
        <f t="shared" si="11"/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17.100000000000001" hidden="1" customHeight="1" outlineLevel="2" x14ac:dyDescent="0.2">
      <c r="B143" s="1" t="s">
        <v>226</v>
      </c>
      <c r="C143" s="1" t="s">
        <v>227</v>
      </c>
      <c r="D143" s="15">
        <f t="shared" si="11"/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17.100000000000001" hidden="1" customHeight="1" outlineLevel="2" x14ac:dyDescent="0.2">
      <c r="B144" s="1" t="s">
        <v>228</v>
      </c>
      <c r="C144" s="1" t="s">
        <v>229</v>
      </c>
      <c r="D144" s="15">
        <f t="shared" si="11"/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17.100000000000001" hidden="1" customHeight="1" outlineLevel="2" x14ac:dyDescent="0.2">
      <c r="B145" s="1" t="s">
        <v>230</v>
      </c>
      <c r="C145" s="1" t="s">
        <v>231</v>
      </c>
      <c r="D145" s="15">
        <f t="shared" si="11"/>
        <v>25630.95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25630.95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17.100000000000001" hidden="1" customHeight="1" outlineLevel="2" x14ac:dyDescent="0.2">
      <c r="B146" s="1" t="s">
        <v>232</v>
      </c>
      <c r="C146" s="1" t="s">
        <v>233</v>
      </c>
      <c r="D146" s="15">
        <f t="shared" si="11"/>
        <v>1406.83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1406.83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17.100000000000001" hidden="1" customHeight="1" outlineLevel="2" x14ac:dyDescent="0.2">
      <c r="B147" s="1" t="s">
        <v>234</v>
      </c>
      <c r="C147" s="1" t="s">
        <v>235</v>
      </c>
      <c r="D147" s="15">
        <f t="shared" si="11"/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17.100000000000001" hidden="1" customHeight="1" outlineLevel="2" x14ac:dyDescent="0.2">
      <c r="B148" s="1" t="s">
        <v>236</v>
      </c>
      <c r="C148" s="1" t="s">
        <v>237</v>
      </c>
      <c r="D148" s="15">
        <f t="shared" si="11"/>
        <v>155322.39000000001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155322.39000000001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17.100000000000001" hidden="1" customHeight="1" outlineLevel="2" x14ac:dyDescent="0.2">
      <c r="B149" s="1" t="s">
        <v>238</v>
      </c>
      <c r="C149" s="1" t="s">
        <v>239</v>
      </c>
      <c r="D149" s="15">
        <f t="shared" si="11"/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17.100000000000001" hidden="1" customHeight="1" outlineLevel="2" x14ac:dyDescent="0.2">
      <c r="B150" s="1" t="s">
        <v>240</v>
      </c>
      <c r="C150" s="1" t="s">
        <v>241</v>
      </c>
      <c r="D150" s="15">
        <f t="shared" si="11"/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17.100000000000001" hidden="1" customHeight="1" outlineLevel="2" x14ac:dyDescent="0.2">
      <c r="A151" s="1" t="s">
        <v>277</v>
      </c>
      <c r="B151" s="1" t="s">
        <v>242</v>
      </c>
      <c r="C151" s="1" t="s">
        <v>243</v>
      </c>
      <c r="D151" s="15">
        <f t="shared" si="11"/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</row>
    <row r="152" spans="1:30" ht="17.100000000000001" customHeight="1" outlineLevel="1" collapsed="1" x14ac:dyDescent="0.2">
      <c r="A152" s="6" t="s">
        <v>278</v>
      </c>
      <c r="C152" s="18" t="s">
        <v>279</v>
      </c>
      <c r="D152" s="15">
        <f t="shared" ref="D152:AD152" si="12">SUBTOTAL(9,D128:D151)</f>
        <v>215808.04000000004</v>
      </c>
      <c r="E152" s="16">
        <f t="shared" si="12"/>
        <v>0</v>
      </c>
      <c r="F152" s="16">
        <f t="shared" si="12"/>
        <v>0</v>
      </c>
      <c r="G152" s="16">
        <f t="shared" si="12"/>
        <v>0</v>
      </c>
      <c r="H152" s="16">
        <f t="shared" si="12"/>
        <v>0</v>
      </c>
      <c r="I152" s="16">
        <f t="shared" si="12"/>
        <v>0</v>
      </c>
      <c r="J152" s="16">
        <f t="shared" si="12"/>
        <v>0</v>
      </c>
      <c r="K152" s="16">
        <f t="shared" si="12"/>
        <v>0</v>
      </c>
      <c r="L152" s="16">
        <f t="shared" si="12"/>
        <v>0</v>
      </c>
      <c r="M152" s="16">
        <f t="shared" si="12"/>
        <v>0</v>
      </c>
      <c r="N152" s="16">
        <f t="shared" si="12"/>
        <v>0</v>
      </c>
      <c r="O152" s="16">
        <f t="shared" si="12"/>
        <v>0</v>
      </c>
      <c r="P152" s="16">
        <f t="shared" si="12"/>
        <v>0</v>
      </c>
      <c r="Q152" s="16">
        <f t="shared" si="12"/>
        <v>0</v>
      </c>
      <c r="R152" s="16">
        <f t="shared" si="12"/>
        <v>0</v>
      </c>
      <c r="S152" s="16">
        <f t="shared" si="12"/>
        <v>0</v>
      </c>
      <c r="T152" s="16">
        <f t="shared" si="12"/>
        <v>0</v>
      </c>
      <c r="U152" s="16">
        <f t="shared" si="12"/>
        <v>0</v>
      </c>
      <c r="V152" s="16">
        <f t="shared" si="12"/>
        <v>0</v>
      </c>
      <c r="W152" s="16">
        <f t="shared" si="12"/>
        <v>215808.04000000004</v>
      </c>
      <c r="X152" s="16">
        <f t="shared" si="12"/>
        <v>0</v>
      </c>
      <c r="Y152" s="16">
        <f t="shared" si="12"/>
        <v>0</v>
      </c>
      <c r="Z152" s="16">
        <f t="shared" si="12"/>
        <v>0</v>
      </c>
      <c r="AA152" s="16">
        <f t="shared" si="12"/>
        <v>0</v>
      </c>
      <c r="AB152" s="16">
        <f t="shared" si="12"/>
        <v>0</v>
      </c>
      <c r="AC152" s="16">
        <f t="shared" si="12"/>
        <v>0</v>
      </c>
      <c r="AD152" s="16">
        <f t="shared" si="12"/>
        <v>0</v>
      </c>
    </row>
    <row r="153" spans="1:30" ht="17.100000000000001" hidden="1" customHeight="1" outlineLevel="2" x14ac:dyDescent="0.2">
      <c r="A153" s="1" t="s">
        <v>280</v>
      </c>
      <c r="B153" s="1" t="s">
        <v>247</v>
      </c>
      <c r="C153" s="1" t="s">
        <v>248</v>
      </c>
      <c r="D153" s="15">
        <f t="shared" ref="D153:D163" si="13">SUM(E153:AD153)</f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</row>
    <row r="154" spans="1:30" ht="17.100000000000001" hidden="1" customHeight="1" outlineLevel="2" x14ac:dyDescent="0.2">
      <c r="B154" s="1" t="s">
        <v>249</v>
      </c>
      <c r="C154" s="1" t="s">
        <v>250</v>
      </c>
      <c r="D154" s="15">
        <f t="shared" si="13"/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</row>
    <row r="155" spans="1:30" ht="17.100000000000001" hidden="1" customHeight="1" outlineLevel="2" x14ac:dyDescent="0.2">
      <c r="B155" s="1" t="s">
        <v>251</v>
      </c>
      <c r="C155" s="1" t="s">
        <v>252</v>
      </c>
      <c r="D155" s="15">
        <f t="shared" si="13"/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</row>
    <row r="156" spans="1:30" ht="17.100000000000001" hidden="1" customHeight="1" outlineLevel="2" x14ac:dyDescent="0.2">
      <c r="B156" s="1" t="s">
        <v>253</v>
      </c>
      <c r="C156" s="1" t="s">
        <v>254</v>
      </c>
      <c r="D156" s="15">
        <f t="shared" si="13"/>
        <v>32522.83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32522.83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</row>
    <row r="157" spans="1:30" ht="17.25" hidden="1" customHeight="1" outlineLevel="2" x14ac:dyDescent="0.2">
      <c r="A157" s="1" t="s">
        <v>280</v>
      </c>
      <c r="B157" s="1" t="s">
        <v>255</v>
      </c>
      <c r="C157" s="1" t="s">
        <v>256</v>
      </c>
      <c r="D157" s="15">
        <f t="shared" si="13"/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</row>
    <row r="158" spans="1:30" ht="17.25" customHeight="1" outlineLevel="1" collapsed="1" x14ac:dyDescent="0.2">
      <c r="A158" s="6" t="s">
        <v>281</v>
      </c>
      <c r="C158" s="18" t="s">
        <v>282</v>
      </c>
      <c r="D158" s="15">
        <f t="shared" ref="D158:AD158" si="14">SUBTOTAL(9,D153:D157)</f>
        <v>32522.83</v>
      </c>
      <c r="E158" s="16">
        <f t="shared" si="14"/>
        <v>0</v>
      </c>
      <c r="F158" s="16">
        <f t="shared" si="14"/>
        <v>0</v>
      </c>
      <c r="G158" s="16">
        <f t="shared" si="14"/>
        <v>0</v>
      </c>
      <c r="H158" s="16">
        <f t="shared" si="14"/>
        <v>0</v>
      </c>
      <c r="I158" s="16">
        <f t="shared" si="14"/>
        <v>0</v>
      </c>
      <c r="J158" s="16">
        <f t="shared" si="14"/>
        <v>0</v>
      </c>
      <c r="K158" s="16">
        <f t="shared" si="14"/>
        <v>0</v>
      </c>
      <c r="L158" s="16">
        <f t="shared" si="14"/>
        <v>0</v>
      </c>
      <c r="M158" s="16">
        <f t="shared" si="14"/>
        <v>0</v>
      </c>
      <c r="N158" s="16">
        <f t="shared" si="14"/>
        <v>0</v>
      </c>
      <c r="O158" s="16">
        <f t="shared" si="14"/>
        <v>0</v>
      </c>
      <c r="P158" s="16">
        <f t="shared" si="14"/>
        <v>0</v>
      </c>
      <c r="Q158" s="16">
        <f t="shared" si="14"/>
        <v>0</v>
      </c>
      <c r="R158" s="16">
        <f t="shared" si="14"/>
        <v>0</v>
      </c>
      <c r="S158" s="16">
        <f t="shared" si="14"/>
        <v>0</v>
      </c>
      <c r="T158" s="16">
        <f t="shared" si="14"/>
        <v>0</v>
      </c>
      <c r="U158" s="16">
        <f t="shared" si="14"/>
        <v>0</v>
      </c>
      <c r="V158" s="16">
        <f t="shared" si="14"/>
        <v>0</v>
      </c>
      <c r="W158" s="16">
        <f t="shared" si="14"/>
        <v>32522.83</v>
      </c>
      <c r="X158" s="16">
        <f t="shared" si="14"/>
        <v>0</v>
      </c>
      <c r="Y158" s="16">
        <f t="shared" si="14"/>
        <v>0</v>
      </c>
      <c r="Z158" s="16">
        <f t="shared" si="14"/>
        <v>0</v>
      </c>
      <c r="AA158" s="16">
        <f t="shared" si="14"/>
        <v>0</v>
      </c>
      <c r="AB158" s="16">
        <f t="shared" si="14"/>
        <v>0</v>
      </c>
      <c r="AC158" s="16">
        <f t="shared" si="14"/>
        <v>0</v>
      </c>
      <c r="AD158" s="16">
        <f t="shared" si="14"/>
        <v>0</v>
      </c>
    </row>
    <row r="159" spans="1:30" ht="17.100000000000001" hidden="1" customHeight="1" outlineLevel="2" x14ac:dyDescent="0.2">
      <c r="A159" s="1" t="s">
        <v>283</v>
      </c>
      <c r="B159" s="1" t="s">
        <v>260</v>
      </c>
      <c r="C159" s="1" t="s">
        <v>261</v>
      </c>
      <c r="D159" s="15">
        <f t="shared" si="13"/>
        <v>3175.46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3175.46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</row>
    <row r="160" spans="1:30" ht="17.100000000000001" hidden="1" customHeight="1" outlineLevel="2" x14ac:dyDescent="0.2">
      <c r="A160" s="1" t="s">
        <v>283</v>
      </c>
      <c r="B160" s="1" t="s">
        <v>262</v>
      </c>
      <c r="C160" s="1" t="s">
        <v>263</v>
      </c>
      <c r="D160" s="15">
        <f t="shared" si="13"/>
        <v>377.39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377.39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</row>
    <row r="161" spans="1:30" ht="17.100000000000001" hidden="1" customHeight="1" outlineLevel="2" x14ac:dyDescent="0.2">
      <c r="A161" s="1" t="s">
        <v>283</v>
      </c>
      <c r="B161" s="1" t="s">
        <v>264</v>
      </c>
      <c r="C161" s="1" t="s">
        <v>265</v>
      </c>
      <c r="D161" s="15">
        <f t="shared" si="13"/>
        <v>390.41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390.41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</row>
    <row r="162" spans="1:30" ht="17.100000000000001" hidden="1" customHeight="1" outlineLevel="2" x14ac:dyDescent="0.2">
      <c r="A162" s="1" t="s">
        <v>283</v>
      </c>
      <c r="B162" s="1" t="s">
        <v>266</v>
      </c>
      <c r="C162" s="1" t="s">
        <v>267</v>
      </c>
      <c r="D162" s="15">
        <f t="shared" si="13"/>
        <v>6.93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6.93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</row>
    <row r="163" spans="1:30" ht="17.100000000000001" hidden="1" customHeight="1" outlineLevel="2" x14ac:dyDescent="0.2">
      <c r="A163" s="1" t="s">
        <v>283</v>
      </c>
      <c r="B163" s="1" t="s">
        <v>268</v>
      </c>
      <c r="C163" s="1" t="s">
        <v>269</v>
      </c>
      <c r="D163" s="15">
        <f t="shared" si="13"/>
        <v>103.94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103.94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</row>
    <row r="164" spans="1:30" ht="17.100000000000001" customHeight="1" outlineLevel="1" collapsed="1" x14ac:dyDescent="0.2">
      <c r="A164" s="6" t="s">
        <v>284</v>
      </c>
      <c r="C164" s="18" t="s">
        <v>285</v>
      </c>
      <c r="D164" s="15">
        <f t="shared" ref="D164:AD164" si="15">SUBTOTAL(9,D159:D163)</f>
        <v>4054.1299999999997</v>
      </c>
      <c r="E164" s="16">
        <f t="shared" si="15"/>
        <v>0</v>
      </c>
      <c r="F164" s="16">
        <f t="shared" si="15"/>
        <v>0</v>
      </c>
      <c r="G164" s="16">
        <f t="shared" si="15"/>
        <v>0</v>
      </c>
      <c r="H164" s="16">
        <f t="shared" si="15"/>
        <v>0</v>
      </c>
      <c r="I164" s="16">
        <f t="shared" si="15"/>
        <v>0</v>
      </c>
      <c r="J164" s="16">
        <f t="shared" si="15"/>
        <v>0</v>
      </c>
      <c r="K164" s="16">
        <f t="shared" si="15"/>
        <v>0</v>
      </c>
      <c r="L164" s="16">
        <f t="shared" si="15"/>
        <v>0</v>
      </c>
      <c r="M164" s="16">
        <f t="shared" si="15"/>
        <v>0</v>
      </c>
      <c r="N164" s="16">
        <f t="shared" si="15"/>
        <v>0</v>
      </c>
      <c r="O164" s="16">
        <f t="shared" si="15"/>
        <v>0</v>
      </c>
      <c r="P164" s="16">
        <f t="shared" si="15"/>
        <v>0</v>
      </c>
      <c r="Q164" s="16">
        <f t="shared" si="15"/>
        <v>0</v>
      </c>
      <c r="R164" s="16">
        <f t="shared" si="15"/>
        <v>0</v>
      </c>
      <c r="S164" s="16">
        <f t="shared" si="15"/>
        <v>0</v>
      </c>
      <c r="T164" s="16">
        <f t="shared" si="15"/>
        <v>0</v>
      </c>
      <c r="U164" s="16">
        <f t="shared" si="15"/>
        <v>0</v>
      </c>
      <c r="V164" s="16">
        <f t="shared" si="15"/>
        <v>0</v>
      </c>
      <c r="W164" s="16">
        <f t="shared" si="15"/>
        <v>4054.1299999999997</v>
      </c>
      <c r="X164" s="16">
        <f t="shared" si="15"/>
        <v>0</v>
      </c>
      <c r="Y164" s="16">
        <f t="shared" si="15"/>
        <v>0</v>
      </c>
      <c r="Z164" s="16">
        <f t="shared" si="15"/>
        <v>0</v>
      </c>
      <c r="AA164" s="16">
        <f t="shared" si="15"/>
        <v>0</v>
      </c>
      <c r="AB164" s="16">
        <f t="shared" si="15"/>
        <v>0</v>
      </c>
      <c r="AC164" s="16">
        <f t="shared" si="15"/>
        <v>0</v>
      </c>
      <c r="AD164" s="16">
        <f t="shared" si="15"/>
        <v>0</v>
      </c>
    </row>
    <row r="165" spans="1:30" ht="33" customHeight="1" thickBot="1" x14ac:dyDescent="0.3">
      <c r="C165" s="14" t="s">
        <v>286</v>
      </c>
      <c r="D165" s="19">
        <f t="shared" ref="D165:AD165" si="16">SUBTOTAL(9,D12:D163)</f>
        <v>1131422.9999999998</v>
      </c>
      <c r="E165" s="19">
        <f t="shared" si="16"/>
        <v>0</v>
      </c>
      <c r="F165" s="19">
        <f t="shared" si="16"/>
        <v>0</v>
      </c>
      <c r="G165" s="19">
        <f t="shared" si="16"/>
        <v>0</v>
      </c>
      <c r="H165" s="19">
        <f t="shared" si="16"/>
        <v>0</v>
      </c>
      <c r="I165" s="19">
        <f t="shared" si="16"/>
        <v>0</v>
      </c>
      <c r="J165" s="19">
        <f t="shared" si="16"/>
        <v>0</v>
      </c>
      <c r="K165" s="19">
        <f t="shared" si="16"/>
        <v>0</v>
      </c>
      <c r="L165" s="19">
        <f t="shared" si="16"/>
        <v>0</v>
      </c>
      <c r="M165" s="19">
        <f t="shared" si="16"/>
        <v>0</v>
      </c>
      <c r="N165" s="19">
        <f t="shared" si="16"/>
        <v>0</v>
      </c>
      <c r="O165" s="19">
        <f t="shared" si="16"/>
        <v>0</v>
      </c>
      <c r="P165" s="19">
        <f t="shared" si="16"/>
        <v>0</v>
      </c>
      <c r="Q165" s="19">
        <f t="shared" si="16"/>
        <v>0</v>
      </c>
      <c r="R165" s="19">
        <f t="shared" si="16"/>
        <v>0</v>
      </c>
      <c r="S165" s="19">
        <f t="shared" si="16"/>
        <v>0</v>
      </c>
      <c r="T165" s="19">
        <f t="shared" si="16"/>
        <v>0</v>
      </c>
      <c r="U165" s="19">
        <f t="shared" si="16"/>
        <v>0</v>
      </c>
      <c r="V165" s="19">
        <f t="shared" si="16"/>
        <v>0</v>
      </c>
      <c r="W165" s="19">
        <f t="shared" si="16"/>
        <v>1131422.9999999998</v>
      </c>
      <c r="X165" s="19">
        <f t="shared" si="16"/>
        <v>0</v>
      </c>
      <c r="Y165" s="19">
        <f t="shared" si="16"/>
        <v>0</v>
      </c>
      <c r="Z165" s="19">
        <f t="shared" si="16"/>
        <v>0</v>
      </c>
      <c r="AA165" s="19">
        <f t="shared" si="16"/>
        <v>0</v>
      </c>
      <c r="AB165" s="19">
        <f t="shared" si="16"/>
        <v>0</v>
      </c>
      <c r="AC165" s="19">
        <f t="shared" si="16"/>
        <v>0</v>
      </c>
      <c r="AD165" s="19">
        <f t="shared" si="16"/>
        <v>0</v>
      </c>
    </row>
    <row r="166" spans="1:30" ht="18.75" customHeight="1" thickTop="1" x14ac:dyDescent="0.2">
      <c r="C166" s="20" t="s">
        <v>287</v>
      </c>
      <c r="D166" s="21">
        <f t="shared" ref="D166:AD166" si="17">SUM(D113,D119,D125,D127)</f>
        <v>706986</v>
      </c>
      <c r="E166" s="21">
        <f t="shared" si="17"/>
        <v>0</v>
      </c>
      <c r="F166" s="21">
        <f t="shared" si="17"/>
        <v>0</v>
      </c>
      <c r="G166" s="21">
        <f t="shared" si="17"/>
        <v>0</v>
      </c>
      <c r="H166" s="21">
        <f t="shared" si="17"/>
        <v>0</v>
      </c>
      <c r="I166" s="21">
        <f t="shared" si="17"/>
        <v>0</v>
      </c>
      <c r="J166" s="21">
        <f t="shared" si="17"/>
        <v>0</v>
      </c>
      <c r="K166" s="21">
        <f t="shared" si="17"/>
        <v>0</v>
      </c>
      <c r="L166" s="21">
        <f t="shared" si="17"/>
        <v>0</v>
      </c>
      <c r="M166" s="21">
        <f t="shared" si="17"/>
        <v>0</v>
      </c>
      <c r="N166" s="21">
        <f t="shared" si="17"/>
        <v>0</v>
      </c>
      <c r="O166" s="21">
        <f t="shared" si="17"/>
        <v>0</v>
      </c>
      <c r="P166" s="21">
        <f t="shared" si="17"/>
        <v>0</v>
      </c>
      <c r="Q166" s="21">
        <f t="shared" si="17"/>
        <v>0</v>
      </c>
      <c r="R166" s="21">
        <f t="shared" si="17"/>
        <v>0</v>
      </c>
      <c r="S166" s="21">
        <f t="shared" si="17"/>
        <v>0</v>
      </c>
      <c r="T166" s="21">
        <f t="shared" si="17"/>
        <v>0</v>
      </c>
      <c r="U166" s="21">
        <f t="shared" si="17"/>
        <v>0</v>
      </c>
      <c r="V166" s="21">
        <f t="shared" si="17"/>
        <v>0</v>
      </c>
      <c r="W166" s="21">
        <f t="shared" si="17"/>
        <v>706986</v>
      </c>
      <c r="X166" s="21">
        <f t="shared" si="17"/>
        <v>0</v>
      </c>
      <c r="Y166" s="21">
        <f t="shared" si="17"/>
        <v>0</v>
      </c>
      <c r="Z166" s="21">
        <f t="shared" si="17"/>
        <v>0</v>
      </c>
      <c r="AA166" s="21">
        <f t="shared" si="17"/>
        <v>0</v>
      </c>
      <c r="AB166" s="21">
        <f t="shared" si="17"/>
        <v>0</v>
      </c>
      <c r="AC166" s="21">
        <f t="shared" si="17"/>
        <v>0</v>
      </c>
      <c r="AD166" s="21">
        <f t="shared" si="17"/>
        <v>0</v>
      </c>
    </row>
    <row r="167" spans="1:30" ht="20.25" customHeight="1" x14ac:dyDescent="0.2">
      <c r="C167" s="22" t="s">
        <v>288</v>
      </c>
      <c r="D167" s="23">
        <f>IFERROR(D166/D165,"")</f>
        <v>0.62486444062035162</v>
      </c>
      <c r="E167" s="23" t="str">
        <f t="shared" ref="E167:AD167" si="18">IFERROR(E166/E165,"")</f>
        <v/>
      </c>
      <c r="F167" s="23" t="str">
        <f t="shared" si="18"/>
        <v/>
      </c>
      <c r="G167" s="23" t="str">
        <f t="shared" si="18"/>
        <v/>
      </c>
      <c r="H167" s="23" t="str">
        <f t="shared" si="18"/>
        <v/>
      </c>
      <c r="I167" s="23" t="str">
        <f t="shared" si="18"/>
        <v/>
      </c>
      <c r="J167" s="23" t="str">
        <f t="shared" si="18"/>
        <v/>
      </c>
      <c r="K167" s="23" t="str">
        <f t="shared" si="18"/>
        <v/>
      </c>
      <c r="L167" s="23" t="str">
        <f t="shared" si="18"/>
        <v/>
      </c>
      <c r="M167" s="23" t="str">
        <f t="shared" si="18"/>
        <v/>
      </c>
      <c r="N167" s="23" t="str">
        <f t="shared" si="18"/>
        <v/>
      </c>
      <c r="O167" s="23" t="str">
        <f t="shared" si="18"/>
        <v/>
      </c>
      <c r="P167" s="23" t="str">
        <f t="shared" si="18"/>
        <v/>
      </c>
      <c r="Q167" s="23" t="str">
        <f t="shared" si="18"/>
        <v/>
      </c>
      <c r="R167" s="23" t="str">
        <f t="shared" si="18"/>
        <v/>
      </c>
      <c r="S167" s="23" t="str">
        <f t="shared" si="18"/>
        <v/>
      </c>
      <c r="T167" s="23" t="str">
        <f t="shared" si="18"/>
        <v/>
      </c>
      <c r="U167" s="23" t="str">
        <f t="shared" si="18"/>
        <v/>
      </c>
      <c r="V167" s="23" t="str">
        <f t="shared" si="18"/>
        <v/>
      </c>
      <c r="W167" s="23">
        <f t="shared" si="18"/>
        <v>0.62486444062035162</v>
      </c>
      <c r="X167" s="23" t="str">
        <f t="shared" si="18"/>
        <v/>
      </c>
      <c r="Y167" s="23" t="str">
        <f t="shared" si="18"/>
        <v/>
      </c>
      <c r="Z167" s="23" t="str">
        <f t="shared" si="18"/>
        <v/>
      </c>
      <c r="AA167" s="23" t="str">
        <f t="shared" si="18"/>
        <v/>
      </c>
      <c r="AB167" s="23" t="str">
        <f t="shared" si="18"/>
        <v/>
      </c>
      <c r="AC167" s="23" t="str">
        <f t="shared" si="18"/>
        <v/>
      </c>
      <c r="AD167" s="23" t="str">
        <f t="shared" si="18"/>
        <v/>
      </c>
    </row>
    <row r="168" spans="1:30" x14ac:dyDescent="0.2">
      <c r="C168" s="24"/>
      <c r="D168" s="15"/>
      <c r="E168" s="16"/>
      <c r="F168" s="16"/>
      <c r="G168" s="16"/>
      <c r="H168" s="16"/>
      <c r="I168" s="25"/>
    </row>
    <row r="169" spans="1:30" ht="66.75" customHeight="1" x14ac:dyDescent="0.2">
      <c r="C169" s="33" t="s">
        <v>289</v>
      </c>
      <c r="D169" s="26"/>
      <c r="E169" s="27"/>
      <c r="F169" s="27"/>
      <c r="G169" s="27"/>
      <c r="H169" s="27"/>
      <c r="I169" s="25"/>
      <c r="S169" s="28"/>
      <c r="W169" s="34" t="s">
        <v>291</v>
      </c>
    </row>
    <row r="170" spans="1:30" x14ac:dyDescent="0.2">
      <c r="D170" s="29"/>
      <c r="E170" s="30"/>
      <c r="F170" s="30"/>
      <c r="G170" s="30"/>
      <c r="H170" s="30"/>
      <c r="I170" s="25"/>
    </row>
    <row r="171" spans="1:30" x14ac:dyDescent="0.2">
      <c r="D171" s="29"/>
      <c r="E171" s="30"/>
      <c r="F171" s="30"/>
      <c r="G171" s="30"/>
      <c r="H171" s="30"/>
      <c r="I171" s="25"/>
    </row>
    <row r="172" spans="1:30" x14ac:dyDescent="0.2">
      <c r="D172" s="29"/>
      <c r="E172" s="30"/>
      <c r="F172" s="30"/>
      <c r="G172" s="30"/>
      <c r="H172" s="30"/>
      <c r="I172" s="25"/>
    </row>
    <row r="173" spans="1:30" x14ac:dyDescent="0.2">
      <c r="D173" s="29"/>
      <c r="E173" s="30"/>
      <c r="F173" s="30"/>
      <c r="G173" s="30"/>
      <c r="H173" s="30"/>
      <c r="I173" s="25"/>
    </row>
    <row r="174" spans="1:30" x14ac:dyDescent="0.2">
      <c r="D174" s="29"/>
      <c r="E174" s="30"/>
      <c r="F174" s="30"/>
      <c r="G174" s="30"/>
      <c r="H174" s="30"/>
      <c r="I174" s="25"/>
    </row>
    <row r="175" spans="1:30" ht="18" customHeight="1" x14ac:dyDescent="0.2">
      <c r="C175" s="24"/>
      <c r="D175" s="29"/>
      <c r="E175" s="30"/>
      <c r="F175" s="30"/>
      <c r="G175" s="30"/>
      <c r="H175" s="30"/>
      <c r="I175" s="25"/>
    </row>
    <row r="176" spans="1:30" x14ac:dyDescent="0.2">
      <c r="C176" s="24"/>
      <c r="D176" s="29"/>
      <c r="E176" s="30"/>
      <c r="F176" s="30"/>
      <c r="G176" s="30"/>
      <c r="H176" s="30"/>
      <c r="I176" s="25"/>
    </row>
    <row r="177" spans="3:9" x14ac:dyDescent="0.2">
      <c r="C177" s="24"/>
      <c r="D177" s="29"/>
      <c r="E177" s="30"/>
      <c r="F177" s="30"/>
      <c r="G177" s="30"/>
      <c r="H177" s="30"/>
      <c r="I177" s="25"/>
    </row>
    <row r="178" spans="3:9" x14ac:dyDescent="0.2">
      <c r="C178" s="24"/>
      <c r="D178" s="29"/>
      <c r="E178" s="30"/>
      <c r="F178" s="30"/>
      <c r="G178" s="30"/>
      <c r="H178" s="30"/>
      <c r="I178" s="25"/>
    </row>
    <row r="179" spans="3:9" x14ac:dyDescent="0.2">
      <c r="C179" s="24"/>
      <c r="D179" s="29"/>
      <c r="E179" s="30"/>
      <c r="F179" s="30"/>
      <c r="G179" s="30"/>
      <c r="H179" s="30"/>
      <c r="I179" s="25"/>
    </row>
    <row r="180" spans="3:9" x14ac:dyDescent="0.2">
      <c r="C180" s="24"/>
      <c r="D180" s="29"/>
      <c r="E180" s="30"/>
      <c r="F180" s="30"/>
      <c r="G180" s="30"/>
      <c r="H180" s="30"/>
      <c r="I180" s="25"/>
    </row>
    <row r="181" spans="3:9" x14ac:dyDescent="0.2">
      <c r="C181" s="24"/>
      <c r="D181" s="29"/>
      <c r="E181" s="30"/>
      <c r="F181" s="30"/>
      <c r="G181" s="30"/>
      <c r="H181" s="30"/>
      <c r="I181" s="25"/>
    </row>
    <row r="182" spans="3:9" x14ac:dyDescent="0.2">
      <c r="C182" s="24"/>
      <c r="D182" s="29"/>
      <c r="E182" s="30"/>
      <c r="F182" s="30"/>
      <c r="G182" s="30"/>
      <c r="H182" s="30"/>
      <c r="I182" s="25"/>
    </row>
    <row r="183" spans="3:9" x14ac:dyDescent="0.2">
      <c r="C183" s="24"/>
      <c r="D183" s="29"/>
      <c r="E183" s="30"/>
      <c r="F183" s="30"/>
      <c r="G183" s="30"/>
      <c r="H183" s="30"/>
      <c r="I183" s="25"/>
    </row>
    <row r="184" spans="3:9" x14ac:dyDescent="0.2">
      <c r="C184" s="24"/>
      <c r="D184" s="29"/>
      <c r="E184" s="30"/>
      <c r="F184" s="30"/>
      <c r="G184" s="30"/>
      <c r="H184" s="30"/>
      <c r="I184" s="25"/>
    </row>
    <row r="185" spans="3:9" x14ac:dyDescent="0.2">
      <c r="C185" s="24"/>
      <c r="D185" s="29"/>
      <c r="E185" s="30"/>
      <c r="F185" s="30"/>
      <c r="G185" s="30"/>
      <c r="H185" s="30"/>
      <c r="I185" s="25"/>
    </row>
    <row r="186" spans="3:9" x14ac:dyDescent="0.2">
      <c r="C186" s="24"/>
      <c r="D186" s="29"/>
      <c r="E186" s="30"/>
      <c r="F186" s="30"/>
      <c r="G186" s="30"/>
      <c r="H186" s="30"/>
      <c r="I186" s="25"/>
    </row>
    <row r="187" spans="3:9" x14ac:dyDescent="0.2">
      <c r="C187" s="24"/>
      <c r="D187" s="29"/>
      <c r="E187" s="30"/>
      <c r="F187" s="30"/>
      <c r="G187" s="30"/>
      <c r="H187" s="30"/>
      <c r="I187" s="25"/>
    </row>
    <row r="188" spans="3:9" x14ac:dyDescent="0.2">
      <c r="C188" s="24"/>
      <c r="D188" s="29"/>
      <c r="E188" s="30"/>
      <c r="F188" s="30"/>
      <c r="G188" s="30"/>
      <c r="H188" s="30"/>
      <c r="I188" s="25"/>
    </row>
    <row r="189" spans="3:9" x14ac:dyDescent="0.2">
      <c r="C189" s="24"/>
      <c r="D189" s="29"/>
      <c r="E189" s="30"/>
      <c r="F189" s="30"/>
      <c r="G189" s="30"/>
      <c r="H189" s="30"/>
      <c r="I189" s="25"/>
    </row>
    <row r="190" spans="3:9" x14ac:dyDescent="0.2">
      <c r="C190" s="24"/>
      <c r="D190" s="29"/>
      <c r="E190" s="30"/>
      <c r="F190" s="30"/>
      <c r="G190" s="30"/>
      <c r="H190" s="30"/>
      <c r="I190" s="25"/>
    </row>
    <row r="191" spans="3:9" x14ac:dyDescent="0.2">
      <c r="C191" s="24"/>
      <c r="D191" s="29"/>
      <c r="E191" s="30"/>
      <c r="F191" s="30"/>
      <c r="G191" s="30"/>
      <c r="H191" s="30"/>
      <c r="I191" s="25"/>
    </row>
    <row r="192" spans="3:9" x14ac:dyDescent="0.2">
      <c r="C192" s="24"/>
      <c r="D192" s="29"/>
      <c r="E192" s="30"/>
      <c r="F192" s="30"/>
      <c r="G192" s="30"/>
      <c r="H192" s="30"/>
      <c r="I192" s="25"/>
    </row>
    <row r="193" spans="3:9" x14ac:dyDescent="0.2">
      <c r="C193" s="24"/>
      <c r="D193" s="29"/>
      <c r="E193" s="30"/>
      <c r="F193" s="30"/>
      <c r="G193" s="30"/>
      <c r="H193" s="30"/>
      <c r="I193" s="25"/>
    </row>
    <row r="194" spans="3:9" x14ac:dyDescent="0.2">
      <c r="C194" s="24"/>
      <c r="D194" s="29"/>
      <c r="E194" s="30"/>
      <c r="F194" s="30"/>
      <c r="G194" s="30"/>
      <c r="H194" s="30"/>
      <c r="I194" s="25"/>
    </row>
    <row r="195" spans="3:9" x14ac:dyDescent="0.2">
      <c r="C195" s="24"/>
      <c r="D195" s="29"/>
      <c r="E195" s="30"/>
      <c r="F195" s="30"/>
      <c r="G195" s="30"/>
      <c r="H195" s="30"/>
      <c r="I195" s="25"/>
    </row>
  </sheetData>
  <mergeCells count="2">
    <mergeCell ref="D1:L1"/>
    <mergeCell ref="C2:H2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LMIHF DDR ATE 2016-17</vt:lpstr>
      <vt:lpstr>'LMIHF DDR ATE 2016-17'!Print_Area</vt:lpstr>
      <vt:lpstr>'LMIHF DDR ATE 2016-17'!Print_Titles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Schwenk, Ashley</dc:creator>
  <cp:lastModifiedBy>Aleman, Albert</cp:lastModifiedBy>
  <cp:lastPrinted>2023-04-07T19:09:14Z</cp:lastPrinted>
  <dcterms:created xsi:type="dcterms:W3CDTF">2017-10-02T23:18:44Z</dcterms:created>
  <dcterms:modified xsi:type="dcterms:W3CDTF">2023-04-07T19:09:18Z</dcterms:modified>
</cp:coreProperties>
</file>